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3"/>
  <workbookPr/>
  <mc:AlternateContent xmlns:mc="http://schemas.openxmlformats.org/markup-compatibility/2006">
    <mc:Choice Requires="x15">
      <x15ac:absPath xmlns:x15ac="http://schemas.microsoft.com/office/spreadsheetml/2010/11/ac" url="/Users/murrayjourneay/Google Drive/National Risk Model/risk-domain-schema/"/>
    </mc:Choice>
  </mc:AlternateContent>
  <xr:revisionPtr revIDLastSave="0" documentId="13_ncr:1_{20E6C6C5-9FF0-604F-BF91-C44D276B55CD}" xr6:coauthVersionLast="45" xr6:coauthVersionMax="45" xr10:uidLastSave="{00000000-0000-0000-0000-000000000000}"/>
  <bookViews>
    <workbookView xWindow="0" yWindow="460" windowWidth="51200" windowHeight="28340" xr2:uid="{00000000-000D-0000-FFFF-FFFF00000000}"/>
  </bookViews>
  <sheets>
    <sheet name="scenario-risk-InfoViz" sheetId="4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181" i="4" l="1"/>
  <c r="I181" i="4"/>
  <c r="J180" i="4"/>
  <c r="I180" i="4"/>
  <c r="J179" i="4"/>
  <c r="I179" i="4"/>
  <c r="I178" i="4"/>
  <c r="J177" i="4"/>
  <c r="I177" i="4"/>
  <c r="J176" i="4"/>
  <c r="I176" i="4"/>
  <c r="J175" i="4"/>
  <c r="I175" i="4"/>
  <c r="J174" i="4"/>
  <c r="I174" i="4"/>
  <c r="J173" i="4"/>
  <c r="I173" i="4"/>
  <c r="J172" i="4"/>
  <c r="I172" i="4"/>
  <c r="J171" i="4"/>
  <c r="I171" i="4"/>
  <c r="J170" i="4"/>
  <c r="I170" i="4"/>
  <c r="J169" i="4"/>
  <c r="I169" i="4"/>
  <c r="J168" i="4"/>
  <c r="I168" i="4"/>
  <c r="J167" i="4"/>
  <c r="I167" i="4"/>
  <c r="J156" i="4"/>
  <c r="J155" i="4"/>
  <c r="I155" i="4"/>
  <c r="J154" i="4"/>
  <c r="I154" i="4"/>
  <c r="J153" i="4"/>
  <c r="I153" i="4"/>
  <c r="I152" i="4"/>
  <c r="J151" i="4"/>
  <c r="I151" i="4"/>
  <c r="J150" i="4"/>
  <c r="I150" i="4"/>
  <c r="J149" i="4"/>
  <c r="I149" i="4"/>
  <c r="J148" i="4"/>
  <c r="I148" i="4"/>
  <c r="J147" i="4"/>
  <c r="I147" i="4"/>
  <c r="J146" i="4"/>
  <c r="I146" i="4"/>
  <c r="J145" i="4"/>
  <c r="I145" i="4"/>
  <c r="J144" i="4"/>
  <c r="I144" i="4"/>
  <c r="J143" i="4"/>
  <c r="I143" i="4"/>
  <c r="J142" i="4"/>
  <c r="I142" i="4"/>
  <c r="J141" i="4"/>
  <c r="I141" i="4"/>
  <c r="J130" i="4"/>
  <c r="I128" i="4"/>
  <c r="I127" i="4"/>
  <c r="I126" i="4"/>
  <c r="I125" i="4"/>
  <c r="I124" i="4"/>
  <c r="J123" i="4"/>
  <c r="J115" i="4"/>
  <c r="I113" i="4"/>
  <c r="I112" i="4"/>
  <c r="J111" i="4"/>
  <c r="I111" i="4"/>
  <c r="I110" i="4"/>
  <c r="I109" i="4"/>
  <c r="I108" i="4"/>
  <c r="J107" i="4"/>
  <c r="I107" i="4"/>
  <c r="I106" i="4"/>
  <c r="I105" i="4"/>
  <c r="J104" i="4"/>
  <c r="I104" i="4"/>
  <c r="J96" i="4"/>
  <c r="J95" i="4"/>
  <c r="I95" i="4"/>
  <c r="I94" i="4"/>
  <c r="I93" i="4"/>
  <c r="I92" i="4"/>
  <c r="J91" i="4"/>
  <c r="I91" i="4"/>
  <c r="I90" i="4"/>
  <c r="I89" i="4"/>
  <c r="I88" i="4"/>
  <c r="J87" i="4"/>
  <c r="I87" i="4"/>
  <c r="I86" i="4"/>
  <c r="I85" i="4"/>
  <c r="I84" i="4"/>
  <c r="J83" i="4"/>
  <c r="I83" i="4"/>
  <c r="J76" i="4"/>
  <c r="J74" i="4"/>
  <c r="I74" i="4"/>
  <c r="I73" i="4"/>
  <c r="I72" i="4"/>
  <c r="J71" i="4"/>
  <c r="I71" i="4"/>
  <c r="I70" i="4"/>
  <c r="I69" i="4"/>
  <c r="J68" i="4"/>
  <c r="I68" i="4"/>
  <c r="J67" i="4"/>
  <c r="I67" i="4"/>
  <c r="J66" i="4"/>
  <c r="I66" i="4"/>
  <c r="J65" i="4"/>
  <c r="I65" i="4"/>
  <c r="I64" i="4"/>
  <c r="I63" i="4"/>
  <c r="J56" i="4"/>
  <c r="J55" i="4"/>
  <c r="I55" i="4"/>
  <c r="J54" i="4"/>
  <c r="I54" i="4"/>
  <c r="J53" i="4"/>
  <c r="I53" i="4"/>
  <c r="I52" i="4"/>
  <c r="I51" i="4"/>
  <c r="J44" i="4"/>
  <c r="J43" i="4"/>
  <c r="I43" i="4"/>
  <c r="J42" i="4"/>
  <c r="I42" i="4"/>
  <c r="J41" i="4"/>
  <c r="I41" i="4"/>
  <c r="I40" i="4"/>
  <c r="I39" i="4"/>
  <c r="J32" i="4"/>
  <c r="J20" i="4"/>
  <c r="J10" i="4"/>
</calcChain>
</file>

<file path=xl/sharedStrings.xml><?xml version="1.0" encoding="utf-8"?>
<sst xmlns="http://schemas.openxmlformats.org/spreadsheetml/2006/main" count="1147" uniqueCount="429">
  <si>
    <t>Context</t>
  </si>
  <si>
    <t>Focus</t>
  </si>
  <si>
    <t>Theme</t>
  </si>
  <si>
    <t>Heirarchy</t>
  </si>
  <si>
    <t>PostGIS Attribute</t>
  </si>
  <si>
    <t>Unit</t>
  </si>
  <si>
    <t>PostGIS Short Name</t>
  </si>
  <si>
    <t>4.0 Earthquake Risk</t>
  </si>
  <si>
    <t>4.1 Scenario Hazard</t>
  </si>
  <si>
    <t>4.1.1 Scenario Rupture</t>
  </si>
  <si>
    <t>4.1.1.1</t>
  </si>
  <si>
    <t>Source_Type</t>
  </si>
  <si>
    <t>text</t>
  </si>
  <si>
    <t>Source Type</t>
  </si>
  <si>
    <t>4.1.1.2</t>
  </si>
  <si>
    <t>Rupture_Name</t>
  </si>
  <si>
    <t>Earthquake Scenario</t>
  </si>
  <si>
    <t>4.1.1.3</t>
  </si>
  <si>
    <t>Magnitude</t>
  </si>
  <si>
    <t>number</t>
  </si>
  <si>
    <t>Moment Magnitude</t>
  </si>
  <si>
    <t>4.1.1.4</t>
  </si>
  <si>
    <t>Sauid</t>
  </si>
  <si>
    <t>Settled Area ID</t>
  </si>
  <si>
    <t>vs30</t>
  </si>
  <si>
    <t>m/s</t>
  </si>
  <si>
    <t>Vs30 Shear Wave Velocity</t>
  </si>
  <si>
    <t>Retrofit_Level</t>
  </si>
  <si>
    <t>Retrofit</t>
  </si>
  <si>
    <t>Retrofilt Level</t>
  </si>
  <si>
    <t>4.2 Building Performance</t>
  </si>
  <si>
    <t>4.2.1.1</t>
  </si>
  <si>
    <t>sD_None</t>
  </si>
  <si>
    <t>4.1.2 Scenario Hazard</t>
  </si>
  <si>
    <t>4.1.2.1</t>
  </si>
  <si>
    <t>buildings</t>
  </si>
  <si>
    <t>No Damage</t>
  </si>
  <si>
    <t>4.2.1.2</t>
  </si>
  <si>
    <t>4.1.2.2</t>
  </si>
  <si>
    <t>4.2.1.3</t>
  </si>
  <si>
    <t>4.1.2.3</t>
  </si>
  <si>
    <t>sD_Slight</t>
  </si>
  <si>
    <t>PGV</t>
  </si>
  <si>
    <t>Slight Damage</t>
  </si>
  <si>
    <t>cm/s</t>
  </si>
  <si>
    <t>Peak Ground Velocity</t>
  </si>
  <si>
    <t>4.2.1.4</t>
  </si>
  <si>
    <t>4.1.2.4</t>
  </si>
  <si>
    <t>PGA</t>
  </si>
  <si>
    <t>4.2.1.5</t>
  </si>
  <si>
    <t>g (9.81 m/s2)</t>
  </si>
  <si>
    <t>Peak Ground Acceleration</t>
  </si>
  <si>
    <t>Moderate Damage</t>
  </si>
  <si>
    <t>4.1.2.5</t>
  </si>
  <si>
    <t>SA_0p2</t>
  </si>
  <si>
    <t>Spectral Acceleration (0.2s)</t>
  </si>
  <si>
    <t>4.1.2.6</t>
  </si>
  <si>
    <t>sD_Extensive</t>
  </si>
  <si>
    <t>SA_0p3</t>
  </si>
  <si>
    <t>Extensive Damage</t>
  </si>
  <si>
    <t>Spectral Acceleration (0.3s)</t>
  </si>
  <si>
    <t>4.1.2.7</t>
  </si>
  <si>
    <t>SA_0p6</t>
  </si>
  <si>
    <t>Spectral Acceleration (0.6s)</t>
  </si>
  <si>
    <t>sD_Complete</t>
  </si>
  <si>
    <t>SA_1p0</t>
  </si>
  <si>
    <t>Spectral Acceleration (1.0s)</t>
  </si>
  <si>
    <t>Complete Damage</t>
  </si>
  <si>
    <t>SA_2p0</t>
  </si>
  <si>
    <t>Spectral Acceleration (2.0s)</t>
  </si>
  <si>
    <t>4.2.1 Damage State</t>
  </si>
  <si>
    <t>sD_Collapse</t>
  </si>
  <si>
    <t>4.2.2.1</t>
  </si>
  <si>
    <t>days</t>
  </si>
  <si>
    <t>Repair Time</t>
  </si>
  <si>
    <t>4.2.2.2</t>
  </si>
  <si>
    <t>Reconstruction Time</t>
  </si>
  <si>
    <t>4.2.2.3</t>
  </si>
  <si>
    <t>Building Downtime</t>
  </si>
  <si>
    <t>4.2.2.4</t>
  </si>
  <si>
    <t>tons (t)</t>
  </si>
  <si>
    <t>Wood and Brick Debris</t>
  </si>
  <si>
    <t>4.2.2.5</t>
  </si>
  <si>
    <t>Concrete and Steel Debris</t>
  </si>
  <si>
    <t>Total Disaster Debris</t>
  </si>
  <si>
    <t>4.1.3 Scenario Hazard Threat</t>
  </si>
  <si>
    <t>4.3 Affected People</t>
  </si>
  <si>
    <t>4.3.1 Casualties</t>
  </si>
  <si>
    <t>4.3.1.1</t>
  </si>
  <si>
    <t>4.3.1.2</t>
  </si>
  <si>
    <t>sL_Fatality</t>
  </si>
  <si>
    <t>people</t>
  </si>
  <si>
    <t>Fatality</t>
  </si>
  <si>
    <t>4.3.1.3</t>
  </si>
  <si>
    <t>4.3.1.4</t>
  </si>
  <si>
    <t>Minor Injury (Daytime)</t>
  </si>
  <si>
    <t>4.3.1.5</t>
  </si>
  <si>
    <t>Moderate Injury (Daytime)</t>
  </si>
  <si>
    <t>4.3.1.6</t>
  </si>
  <si>
    <t>Serious Injury (Daytime)</t>
  </si>
  <si>
    <t>4.3.1.7</t>
  </si>
  <si>
    <t>Critical Injury (Daytime)</t>
  </si>
  <si>
    <t>4.3.1.8</t>
  </si>
  <si>
    <t>Minor Injury (Nighttime)</t>
  </si>
  <si>
    <t>4.3.1.9</t>
  </si>
  <si>
    <t>Moderate Injury (Nighttime)</t>
  </si>
  <si>
    <t>4.3.1.10</t>
  </si>
  <si>
    <t>Serious Injury (Nighttime)</t>
  </si>
  <si>
    <t>4.3.1.11</t>
  </si>
  <si>
    <t>Critical Injury (Nighttime)</t>
  </si>
  <si>
    <t>4.3.1.12</t>
  </si>
  <si>
    <t>4.1.3.1</t>
  </si>
  <si>
    <t>Minor Injury (In Transit)</t>
  </si>
  <si>
    <t>Eq_Thrshld</t>
  </si>
  <si>
    <t>4.3.1.13</t>
  </si>
  <si>
    <t>Shaking Intensity Threshold</t>
  </si>
  <si>
    <t>Moderate Injury (In Transit)</t>
  </si>
  <si>
    <t>Serious Injury (In Transit)</t>
  </si>
  <si>
    <t>4.1.3.2</t>
  </si>
  <si>
    <t>Eq_Bldgs</t>
  </si>
  <si>
    <t>Exposed Buildings</t>
  </si>
  <si>
    <t>Critical Injury (In Transit)</t>
  </si>
  <si>
    <t>4.3.2 Social Disruption</t>
  </si>
  <si>
    <t>4.1.3.3</t>
  </si>
  <si>
    <t>Eq_Pop</t>
  </si>
  <si>
    <t>4.3.2.1</t>
  </si>
  <si>
    <t>Exposed People</t>
  </si>
  <si>
    <t>households</t>
  </si>
  <si>
    <t>3-Day Household Displacement</t>
  </si>
  <si>
    <t>4.3.2.2</t>
  </si>
  <si>
    <t>30-Day Household Displacement</t>
  </si>
  <si>
    <t>4.1.3.4</t>
  </si>
  <si>
    <t>Eq_Hshlds</t>
  </si>
  <si>
    <t>4.3.2.3</t>
  </si>
  <si>
    <t>Exposed Households</t>
  </si>
  <si>
    <t>90-Day Household Displacement</t>
  </si>
  <si>
    <t>4.3.2.4</t>
  </si>
  <si>
    <t>180-Day Household Displacement</t>
  </si>
  <si>
    <t>4.3.2.5</t>
  </si>
  <si>
    <t>4.1.3.5</t>
  </si>
  <si>
    <t>Eq_Assets</t>
  </si>
  <si>
    <t>$CAD</t>
  </si>
  <si>
    <t>Exposed Assets</t>
  </si>
  <si>
    <t>360-Day Household Displacement</t>
  </si>
  <si>
    <t>4.3.2.6</t>
  </si>
  <si>
    <t>30-Day Employee Disruption</t>
  </si>
  <si>
    <t>4.3.2.7</t>
  </si>
  <si>
    <t>90-Day Employee Disruption</t>
  </si>
  <si>
    <t>4.3.2.8</t>
  </si>
  <si>
    <t>180-Day Employee Disruption</t>
  </si>
  <si>
    <t>4.3.2.9</t>
  </si>
  <si>
    <t>360-Day Employee Disruption</t>
  </si>
  <si>
    <t>4.4 Economic Security</t>
  </si>
  <si>
    <t>4.4 1 Economic Loss</t>
  </si>
  <si>
    <t>4.4.1.1</t>
  </si>
  <si>
    <t>4.4.1.2</t>
  </si>
  <si>
    <t>Asset Loss</t>
  </si>
  <si>
    <t>4.4.1.3</t>
  </si>
  <si>
    <t>Building Loss</t>
  </si>
  <si>
    <t>4.4.1.4</t>
  </si>
  <si>
    <t>Building Loss Ratio</t>
  </si>
  <si>
    <t>4.4.1.5</t>
  </si>
  <si>
    <t>Structural Loss</t>
  </si>
  <si>
    <t>4.4.1.6</t>
  </si>
  <si>
    <t>Nonstructural Loss</t>
  </si>
  <si>
    <t>Content Loss</t>
  </si>
  <si>
    <t>4.3.2.10</t>
  </si>
  <si>
    <t>BldgNumber</t>
  </si>
  <si>
    <t>Building Total</t>
  </si>
  <si>
    <t>sD_Modderate</t>
  </si>
  <si>
    <t>4.2.2 Functional State</t>
  </si>
  <si>
    <t>sD_Operational</t>
  </si>
  <si>
    <t>Operational;Safe</t>
  </si>
  <si>
    <t>sD_Functional</t>
  </si>
  <si>
    <t xml:space="preserve">Functional;Safe </t>
  </si>
  <si>
    <t>sD_Repairable</t>
  </si>
  <si>
    <t>Repaiarable;Unsafe</t>
  </si>
  <si>
    <t>sD_Failure</t>
  </si>
  <si>
    <t>Irrepairable;Reconstruciton</t>
  </si>
  <si>
    <t>Collapsed;Rebuild</t>
  </si>
  <si>
    <t>4.2.3 Recovery</t>
  </si>
  <si>
    <t>4.2.3.1</t>
  </si>
  <si>
    <t>sD_GreenTag_b</t>
  </si>
  <si>
    <t>Green Tag Buildings</t>
  </si>
  <si>
    <t>4.2.3.2</t>
  </si>
  <si>
    <t>sD_GreenTag_i</t>
  </si>
  <si>
    <t>Green Tag Inspector Days</t>
  </si>
  <si>
    <t>4.2.3.3</t>
  </si>
  <si>
    <t>sD_YellowTag_b</t>
  </si>
  <si>
    <t>Yellow Tag Buildings</t>
  </si>
  <si>
    <t>4.2.3.4</t>
  </si>
  <si>
    <t>sD_YellowTag_i</t>
  </si>
  <si>
    <t>Yellow Tag Inspector Days</t>
  </si>
  <si>
    <t>4.2.3.5</t>
  </si>
  <si>
    <t>sD_RedTag_b</t>
  </si>
  <si>
    <t>Red Tag Buildings</t>
  </si>
  <si>
    <t>4.2.3.6</t>
  </si>
  <si>
    <t>sD_RedTag_i</t>
  </si>
  <si>
    <t>Red Tag Inspector Days</t>
  </si>
  <si>
    <t>4.2.3.7</t>
  </si>
  <si>
    <t>sC_Repair_t</t>
  </si>
  <si>
    <t>4.2.3.8</t>
  </si>
  <si>
    <t>sC_Construxn_t</t>
  </si>
  <si>
    <t>4.2.3.9</t>
  </si>
  <si>
    <t>sC_Downtime_total</t>
  </si>
  <si>
    <t>4.2.3.10</t>
  </si>
  <si>
    <t>sC_Debris_bw</t>
  </si>
  <si>
    <t>4.2.3.11</t>
  </si>
  <si>
    <t>sC_Debris_cs</t>
  </si>
  <si>
    <t>4.2.3.12</t>
  </si>
  <si>
    <t>CensusPop</t>
  </si>
  <si>
    <t>Census Population</t>
  </si>
  <si>
    <t>sC_CasDay_min</t>
  </si>
  <si>
    <t>sC_CasDay_mod</t>
  </si>
  <si>
    <t>sC_CasDay_ser</t>
  </si>
  <si>
    <t>sC_CasDay_crit</t>
  </si>
  <si>
    <t>info/chart</t>
  </si>
  <si>
    <t>sC_CasNit_min</t>
  </si>
  <si>
    <t>Chart Type</t>
  </si>
  <si>
    <t>Map Type</t>
  </si>
  <si>
    <t>MapViz</t>
  </si>
  <si>
    <t>(bin|rgb)</t>
  </si>
  <si>
    <t>sC_CasNit_mod</t>
  </si>
  <si>
    <t>sC_CasNit_ser</t>
  </si>
  <si>
    <t>sC_CasNit_crit</t>
  </si>
  <si>
    <t>sC_CasTrn_min</t>
  </si>
  <si>
    <t>i</t>
  </si>
  <si>
    <t>sC_CasTrn_mod</t>
  </si>
  <si>
    <t>sC_CasTrn_ser</t>
  </si>
  <si>
    <t>sC_CasTrn_crit</t>
  </si>
  <si>
    <t>Light (bin|rgb)</t>
  </si>
  <si>
    <t>Moderate (bin|rgb)</t>
  </si>
  <si>
    <t>Strong (bin|rgb)</t>
  </si>
  <si>
    <t>Very Strong (bin|rgb)</t>
  </si>
  <si>
    <t>Severe (bin|rgb)</t>
  </si>
  <si>
    <t>Violent (bin|rgb)</t>
  </si>
  <si>
    <t>Extreme (bin|rgb)</t>
  </si>
  <si>
    <t>(=&lt; 0.014) | alpha = 0 </t>
  </si>
  <si>
    <t>(0.014-0.096) | rgb( 88, 208, 248 )</t>
  </si>
  <si>
    <t>(0.096-0.200) | rgb( 253, 253, 161 )</t>
  </si>
  <si>
    <t>(0.200-0.414) | rgb( 245, 255, 43 )</t>
  </si>
  <si>
    <t>(0.414-0.858) | rgb( 248, 131, 72 )</t>
  </si>
  <si>
    <t>(0.858-1.31) | rgb( 247, 54, 33 )</t>
  </si>
  <si>
    <t>(&gt; 1.31 | rgb( 155, 10, 30 )</t>
  </si>
  <si>
    <t>(=&lt; 0.028) | alpha = 0 </t>
  </si>
  <si>
    <t>(0.028 - 0.062) | rgb( 88, 208, 248 )</t>
  </si>
  <si>
    <t>(0.062 - 0.115) | rgb( 253, 253, 161 )</t>
  </si>
  <si>
    <t>(0.115-0.215) | rgb( 245, 255, 43 )</t>
  </si>
  <si>
    <t>(0.215-0.401) | rgb( 248, 131, 72 )</t>
  </si>
  <si>
    <t>(0.401-0.747) | rgb( 247, 54, 33 )</t>
  </si>
  <si>
    <t>(&gt; 0.747) | rgb( 155, 10, 30 )</t>
  </si>
  <si>
    <t>Earthquake Threat</t>
  </si>
  <si>
    <t xml:space="preserve"> Low (bin|rgb)</t>
  </si>
  <si>
    <t>Considerable (bin|rgb)</t>
  </si>
  <si>
    <t>High (bin|rgb)</t>
  </si>
  <si>
    <t>sC_Shelter</t>
  </si>
  <si>
    <t>Emergency Shelter Requirement</t>
  </si>
  <si>
    <t>sC_DHshld_3</t>
  </si>
  <si>
    <t>sC_DHshld_30</t>
  </si>
  <si>
    <t>sC_DHshld_90</t>
  </si>
  <si>
    <t>sC_DHshld_180</t>
  </si>
  <si>
    <t>4.1.3.6</t>
  </si>
  <si>
    <t>c1</t>
  </si>
  <si>
    <t>y</t>
  </si>
  <si>
    <t>Jenks-bin-1 | alpha = 0 </t>
  </si>
  <si>
    <t>Jenks-bin-2 | rgb( 88, 208, 248 )</t>
  </si>
  <si>
    <t>Jenks-bin-3 | rgb( 253, 253, 161 )</t>
  </si>
  <si>
    <t>Jenks-bin-4 | rgb( 245, 255, 43 )</t>
  </si>
  <si>
    <t>Jenks-bin-5 | rgb( 248, 131, 72 )</t>
  </si>
  <si>
    <t>4.1.3.7</t>
  </si>
  <si>
    <t>sC_DHshld_360</t>
  </si>
  <si>
    <t>4.1.3.8</t>
  </si>
  <si>
    <t>sC_DBiz_30</t>
  </si>
  <si>
    <t>4.1.3.9</t>
  </si>
  <si>
    <t>sC_DBiz_90</t>
  </si>
  <si>
    <t>sC_DBiz_180</t>
  </si>
  <si>
    <t>Damage State</t>
  </si>
  <si>
    <t>sC_DBiz_360</t>
  </si>
  <si>
    <t>AssetCostT</t>
  </si>
  <si>
    <t>Asset Repalcement Cost</t>
  </si>
  <si>
    <t>BldgCostT</t>
  </si>
  <si>
    <t>Building Repalcement Cost</t>
  </si>
  <si>
    <t>sL_LossRatio</t>
  </si>
  <si>
    <t>[sD_Modderate]/[BldgNumber]</t>
  </si>
  <si>
    <t>sL_AssetLoss</t>
  </si>
  <si>
    <t>Jenks-bin-1 | rgb( 166, 233, 239 )</t>
  </si>
  <si>
    <t>Jenks-bin-2 | rgb( 251, 246, 186 )</t>
  </si>
  <si>
    <t>Jenks-bin-3 | rgb( 245, 245, 100 )</t>
  </si>
  <si>
    <t>Jenks-bin-4 | rgb( 253, 174, 97 )</t>
  </si>
  <si>
    <t>Jenks-bin-5 | rgb( 215, 25, 28 )</t>
  </si>
  <si>
    <t>[sD_Extensive]/[BldgNumber]</t>
  </si>
  <si>
    <t>sL_BldgLoss</t>
  </si>
  <si>
    <t>[sD_Complete]/[BldgNumber]</t>
  </si>
  <si>
    <t>sL_StrLoss</t>
  </si>
  <si>
    <t>Building Funcitonality</t>
  </si>
  <si>
    <t>sL_NStrLoss</t>
  </si>
  <si>
    <t>sL_ContLoss</t>
  </si>
  <si>
    <t>4.5 Disaster Risk Reduction</t>
  </si>
  <si>
    <t>Source_Type_</t>
  </si>
  <si>
    <t>4.5.1 Partial Retrofit</t>
  </si>
  <si>
    <t>[sD_Repairable]/[BldgNumber]</t>
  </si>
  <si>
    <t>[sD_Failure]/[BldgNumber]</t>
  </si>
  <si>
    <t>Retrofit_Cost</t>
  </si>
  <si>
    <t>[sD_Collapse]/[BldgNumber]</t>
  </si>
  <si>
    <t>Retrofit Cost</t>
  </si>
  <si>
    <t>Disaster Recovery Potential</t>
  </si>
  <si>
    <t>4.5.1.1</t>
  </si>
  <si>
    <t>sDR_Failure_r1</t>
  </si>
  <si>
    <t>Irrepairable;Reconst</t>
  </si>
  <si>
    <t>4.5.1.2</t>
  </si>
  <si>
    <t>sDR_Collapse_r1</t>
  </si>
  <si>
    <t>4.5.1.3</t>
  </si>
  <si>
    <t>sDR_YellowTag_r1</t>
  </si>
  <si>
    <t>4.5.1.4</t>
  </si>
  <si>
    <t>sDR_RedTag_r1</t>
  </si>
  <si>
    <t>c2</t>
  </si>
  <si>
    <t>4.5.1.5</t>
  </si>
  <si>
    <t>sCR_Downtime_r1</t>
  </si>
  <si>
    <t>4.5.1.6</t>
  </si>
  <si>
    <t>sCR_Debris_r1</t>
  </si>
  <si>
    <t>[sD_YellowTag_b]/[BldgNumber]</t>
  </si>
  <si>
    <t>4.5.1.7</t>
  </si>
  <si>
    <t>sLR_Fatality_r1</t>
  </si>
  <si>
    <t>[sD_YellowTag_i]/[BldgNumber]</t>
  </si>
  <si>
    <t>4.5.1.8</t>
  </si>
  <si>
    <t>sCR_CritCasDay_r1</t>
  </si>
  <si>
    <t>[sD_RedTag_b]/[BldgNumber]</t>
  </si>
  <si>
    <t>4.5.1.9</t>
  </si>
  <si>
    <t>sCR_Shelter_r1</t>
  </si>
  <si>
    <t>4.5.1.10</t>
  </si>
  <si>
    <t>sCR_DHshld_90_r1</t>
  </si>
  <si>
    <t>[sD_RedTag_i]/[BldgNumber]</t>
  </si>
  <si>
    <t>4.5.1.11</t>
  </si>
  <si>
    <t>sCR_DBiz_90_r1-</t>
  </si>
  <si>
    <t>c3</t>
  </si>
  <si>
    <t>4.5.1.12</t>
  </si>
  <si>
    <t>sLR_AssetLoss_r1</t>
  </si>
  <si>
    <t>4.5.1.13</t>
  </si>
  <si>
    <t>sLR_LossRatio_r1</t>
  </si>
  <si>
    <t>Loss Ratio</t>
  </si>
  <si>
    <t>4.5.1.14</t>
  </si>
  <si>
    <t>sLR_BCR_r1</t>
  </si>
  <si>
    <t>Benefit/Cost Ratio</t>
  </si>
  <si>
    <t>4.5.1.15</t>
  </si>
  <si>
    <t>sLR_RoI_r1</t>
  </si>
  <si>
    <t>Return on Investment</t>
  </si>
  <si>
    <t>4.5.2 Full Retrofit</t>
  </si>
  <si>
    <t>[sC_Downtime_total]/[BldgNumber]</t>
  </si>
  <si>
    <t>sC_Debris_total</t>
  </si>
  <si>
    <t>[sC_Debris_total]/[BldgNumber]</t>
  </si>
  <si>
    <t>4.5.2.1</t>
  </si>
  <si>
    <t>sDR_Failure_r2</t>
  </si>
  <si>
    <t>Irrepairable; Requires Reconstruciton</t>
  </si>
  <si>
    <t>4.5.2.2</t>
  </si>
  <si>
    <t>sDR_Collapse_r2</t>
  </si>
  <si>
    <t>Casualties</t>
  </si>
  <si>
    <t>Collapsed; Requires Rebuild</t>
  </si>
  <si>
    <t>4.5.2.3</t>
  </si>
  <si>
    <t>sDR_YellowTag_r2</t>
  </si>
  <si>
    <t>4.5.2.4</t>
  </si>
  <si>
    <t>sDR_RedTag_r2</t>
  </si>
  <si>
    <t>4.5.2.5</t>
  </si>
  <si>
    <t>sCR_Downtime_r2</t>
  </si>
  <si>
    <t>4.5.2.6</t>
  </si>
  <si>
    <t>sCR_Debris_r2</t>
  </si>
  <si>
    <t>4.5.2.7</t>
  </si>
  <si>
    <t>sLR_Fatality_r2</t>
  </si>
  <si>
    <t>4.5.2.8</t>
  </si>
  <si>
    <t>sCR_CritCasDay_r2</t>
  </si>
  <si>
    <t>4.5.2.9</t>
  </si>
  <si>
    <t>sCR_Shelter_r2</t>
  </si>
  <si>
    <t>4.5.2.10</t>
  </si>
  <si>
    <t>sCR_DHshld_90_r2</t>
  </si>
  <si>
    <t>[sL_Fatality]/[CensusPop]</t>
  </si>
  <si>
    <t>4.5.2.11</t>
  </si>
  <si>
    <t>sCR_DBiz_90_r2</t>
  </si>
  <si>
    <t>4.5.2.12</t>
  </si>
  <si>
    <t>sLR_AssetLoss_r2</t>
  </si>
  <si>
    <t>4.5.2.13</t>
  </si>
  <si>
    <t>sLR_LossRatio_r2</t>
  </si>
  <si>
    <t>[sC_CasDay_crit]/[CensusPop]</t>
  </si>
  <si>
    <t>4.5.2.14</t>
  </si>
  <si>
    <t>sLR_BCR_r2</t>
  </si>
  <si>
    <t>4.5.2.15</t>
  </si>
  <si>
    <t>sLR_RoI_r2</t>
  </si>
  <si>
    <t>[sC_CasNit_crit]/[CensusPop]</t>
  </si>
  <si>
    <t>[sC_CasTrn_crit]/[CensusPop]</t>
  </si>
  <si>
    <t>Social Disruption</t>
  </si>
  <si>
    <t>CensusDU</t>
  </si>
  <si>
    <t>Census Households</t>
  </si>
  <si>
    <t>[sC_Shelter]/[CensusPop]</t>
  </si>
  <si>
    <t>[sC_DHshld_90]/[CensusPop]</t>
  </si>
  <si>
    <t>[sC_DBiz_90]/[CensusPop]</t>
  </si>
  <si>
    <t>Economic Loss</t>
  </si>
  <si>
    <t>Disaster Risk Reduction Potential</t>
  </si>
  <si>
    <t>Very High (bin|rgb)</t>
  </si>
  <si>
    <t>[sD_Failure_r1]/[BldgNumber]</t>
  </si>
  <si>
    <t>Jenks-bin-1 | rgb( 244, 244, 115 )</t>
  </si>
  <si>
    <t>Jenks-bin-2 | rgb( 255, 253, 175 )</t>
  </si>
  <si>
    <t>Jenks-bin-4 | rgb( 152, 238, 239 )</t>
  </si>
  <si>
    <t>Jenks-bin-4 | rgb( 100, 213, 139 )</t>
  </si>
  <si>
    <t>Jenks-bin-5 | rgb( 26, 140, 70 )</t>
  </si>
  <si>
    <t>[sD_Collapse_r1]/[BldgNumber]</t>
  </si>
  <si>
    <t>[sD_YellowTag_r1]/[BldgNumber]</t>
  </si>
  <si>
    <t>[sD_RedTag_r1]/[BldgNumber]</t>
  </si>
  <si>
    <t>[sC_Downtime_r1]</t>
  </si>
  <si>
    <t>[sC_Debris_r1]</t>
  </si>
  <si>
    <t>[sL_Fatality_r1]</t>
  </si>
  <si>
    <t>[sC_CritCasDay_r1]/[CensusPop]</t>
  </si>
  <si>
    <t>[sC_Shelter_r1]/[CensusPop]</t>
  </si>
  <si>
    <t>[sC_DHshld_90_r1]/[CensusDU]</t>
  </si>
  <si>
    <t>[sC_DBiz_90_r1]/[CensusPop]</t>
  </si>
  <si>
    <t>[sL_LossRatio_r1]</t>
  </si>
  <si>
    <t>[sL_BCR_r1]</t>
  </si>
  <si>
    <t>[sL_RoI_r1]</t>
  </si>
  <si>
    <t>[sD_Failure_r2]/[BldgNumber]</t>
  </si>
  <si>
    <t>[sD_Collapse_r2]/[BldgNumber]</t>
  </si>
  <si>
    <t>[sD_YellowTag_r2]/[BldgNumber]</t>
  </si>
  <si>
    <t>[sD_RedTag_r2]/[BldgNumber]</t>
  </si>
  <si>
    <t>[sC_Downtime_r2]</t>
  </si>
  <si>
    <t>[sC_Debris_r2]</t>
  </si>
  <si>
    <t>[sL_Fatality_r2]</t>
  </si>
  <si>
    <t>[sC_CritCasDay_r2]/[CensusPop]</t>
  </si>
  <si>
    <t>[sC_Shelter_r2]/[CensusPop]</t>
  </si>
  <si>
    <t>[sC_DHshld_90_r2]/[CensusDU]</t>
  </si>
  <si>
    <t>[sC_DBiz_90_r2]/[CensusPop]</t>
  </si>
  <si>
    <t>[sL_LossRatio_r2]</t>
  </si>
  <si>
    <t>[sL_BCR_r12</t>
  </si>
  <si>
    <t>[sL_RoI_r12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</si>
</sst>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5" x14ac:knownFonts="1">
    <font>
      <sz val="10"/>
      <color rgb="FF000000"/>
      <name val="Arial"/>
    </font>
    <font>
      <sz val="10"/>
      <color theme="1"/>
      <name val="Verdana"/>
      <family val="2"/>
    </font>
    <font>
      <sz val="12"/>
      <color theme="1"/>
      <name val="Verdana"/>
      <family val="2"/>
    </font>
    <font>
      <sz val="12"/>
      <color rgb="FF3F3F76"/>
      <name val="Verdana"/>
      <family val="2"/>
      <scheme val="minor"/>
    </font>
    <font>
      <sz val="12"/>
      <color rgb="FF000000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CC99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2">
    <xf numFmtId="0" fontId="0" fillId="0" borderId="0"/>
    <xf numFmtId="0" fontId="3" fillId="2" borderId="1" applyNumberFormat="0" applyAlignment="0" applyProtection="0"/>
  </cellStyleXfs>
  <cellXfs count="7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>
      <alignment horizontal="center"/>
    </xf>
    <xf numFmtId="0" fontId="3" fillId="2" borderId="1" xfId="1" applyAlignment="1"/>
    <xf numFmtId="0" fontId="3" fillId="2" borderId="1" xfId="1" applyAlignment="1">
      <alignment horizontal="center"/>
    </xf>
    <xf numFmtId="0" fontId="0" fillId="0" borderId="0" xfId="0"/>
    <xf numFmtId="0" fontId="4" fillId="0" borderId="0" xfId="0" applyFont="1"/>
  </cellXfs>
  <cellStyles count="2">
    <cellStyle name="Input" xfId="1" builtinId="20"/>
    <cellStyle name="Normal" xfId="0" builtinId="0"/>
  </cellStyles>
  <dxfs count="26"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ont>
        <strike val="0"/>
        <outline val="0"/>
        <shadow val="0"/>
        <u val="none"/>
        <vertAlign val="baseline"/>
        <sz val="12"/>
        <color rgb="FF000000"/>
        <name val="Arial"/>
        <scheme val="none"/>
      </font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AB047"/>
          <bgColor rgb="FF8AB047"/>
        </patternFill>
      </fill>
    </dxf>
  </dxfs>
  <tableStyles count="8">
    <tableStyle name="scenario-risk-aggregation-style" pivot="0" count="3" xr9:uid="{00000000-0011-0000-FFFF-FFFF00000000}">
      <tableStyleElement type="headerRow" dxfId="25"/>
      <tableStyleElement type="firstRowStripe" dxfId="24"/>
      <tableStyleElement type="secondRowStripe" dxfId="23"/>
    </tableStyle>
    <tableStyle name="scenario-risk-bldg-style" pivot="0" count="3" xr9:uid="{00000000-0011-0000-FFFF-FFFF01000000}">
      <tableStyleElement type="headerRow" dxfId="22"/>
      <tableStyleElement type="firstRowStripe" dxfId="21"/>
      <tableStyleElement type="secondRowStripe" dxfId="20"/>
    </tableStyle>
    <tableStyle name="scenario-risk-view-style" pivot="0" count="2" xr9:uid="{00000000-0011-0000-FFFF-FFFF02000000}">
      <tableStyleElement type="firstRowStripe" dxfId="19"/>
      <tableStyleElement type="secondRowStripe" dxfId="18"/>
    </tableStyle>
    <tableStyle name="scenario-risk-view-style 2" pivot="0" count="2" xr9:uid="{00000000-0011-0000-FFFF-FFFF03000000}">
      <tableStyleElement type="firstRowStripe" dxfId="17"/>
      <tableStyleElement type="secondRowStripe" dxfId="16"/>
    </tableStyle>
    <tableStyle name="scenario-risk-view-style 3" pivot="0" count="3" xr9:uid="{00000000-0011-0000-FFFF-FFFF04000000}">
      <tableStyleElement type="headerRow" dxfId="15"/>
      <tableStyleElement type="firstRowStripe" dxfId="14"/>
      <tableStyleElement type="secondRowStripe" dxfId="13"/>
    </tableStyle>
    <tableStyle name="scenario-risk-InfoViz-style" pivot="0" count="3" xr9:uid="{00000000-0011-0000-FFFF-FFFF05000000}">
      <tableStyleElement type="headerRow" dxfId="12"/>
      <tableStyleElement type="firstRowStripe" dxfId="11"/>
      <tableStyleElement type="secondRowStripe" dxfId="10"/>
    </tableStyle>
    <tableStyle name="scenario-risk-InfoViz-style 2" pivot="0" count="2" xr9:uid="{00000000-0011-0000-FFFF-FFFF06000000}">
      <tableStyleElement type="firstRowStripe" dxfId="9"/>
      <tableStyleElement type="secondRowStripe" dxfId="8"/>
    </tableStyle>
    <tableStyle name="scenario-risk-InfoViz-style 3" pivot="0" count="2" xr9:uid="{00000000-0011-0000-FFFF-FFFF07000000}">
      <tableStyleElement type="firstRowStripe" dxfId="7"/>
      <tableStyleElement type="secondRowStripe" dxfId="6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9525</xdr:rowOff>
    </xdr:from>
    <xdr:ext cx="3971925" cy="266700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</xdr:row>
      <xdr:rowOff>152400</xdr:rowOff>
    </xdr:from>
    <xdr:ext cx="3857625" cy="2628900"/>
    <xdr:pic>
      <xdr:nvPicPr>
        <xdr:cNvPr id="3" name="image3.pn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9525</xdr:rowOff>
    </xdr:from>
    <xdr:ext cx="3971925" cy="2667000"/>
    <xdr:pic>
      <xdr:nvPicPr>
        <xdr:cNvPr id="4" name="image2.pn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9534525"/>
          <a:ext cx="3971925" cy="2667000"/>
        </a:xfrm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0000000-000C-0000-FFFF-FFFF05000000}" name="Table_6" displayName="Table_6" ref="A1:Z129" headerRowCount="0">
  <tableColumns count="26">
    <tableColumn id="1" xr3:uid="{00000000-0010-0000-0500-000001000000}" name="Column1"/>
    <tableColumn id="2" xr3:uid="{00000000-0010-0000-0500-000002000000}" name="Column2"/>
    <tableColumn id="3" xr3:uid="{00000000-0010-0000-0500-000003000000}" name="Column3"/>
    <tableColumn id="4" xr3:uid="{00000000-0010-0000-0500-000004000000}" name="Column4"/>
    <tableColumn id="5" xr3:uid="{00000000-0010-0000-0500-000005000000}" name="Column5"/>
    <tableColumn id="6" xr3:uid="{00000000-0010-0000-0500-000006000000}" name="Column6"/>
    <tableColumn id="7" xr3:uid="{00000000-0010-0000-0500-000007000000}" name="Column7"/>
    <tableColumn id="8" xr3:uid="{00000000-0010-0000-0500-000008000000}" name="Column8"/>
    <tableColumn id="9" xr3:uid="{00000000-0010-0000-0500-000009000000}" name="Column9"/>
    <tableColumn id="10" xr3:uid="{00000000-0010-0000-0500-00000A000000}" name="Column10"/>
    <tableColumn id="11" xr3:uid="{00000000-0010-0000-0500-00000B000000}" name="Column11"/>
    <tableColumn id="12" xr3:uid="{00000000-0010-0000-0500-00000C000000}" name="Column12"/>
    <tableColumn id="13" xr3:uid="{00000000-0010-0000-0500-00000D000000}" name="Column13"/>
    <tableColumn id="14" xr3:uid="{00000000-0010-0000-0500-00000E000000}" name="Column14"/>
    <tableColumn id="15" xr3:uid="{00000000-0010-0000-0500-00000F000000}" name="Column15"/>
    <tableColumn id="16" xr3:uid="{00000000-0010-0000-0500-000010000000}" name="Column16"/>
    <tableColumn id="17" xr3:uid="{00000000-0010-0000-0500-000011000000}" name="Column17"/>
    <tableColumn id="18" xr3:uid="{00000000-0010-0000-0500-000012000000}" name="Column18"/>
    <tableColumn id="19" xr3:uid="{00000000-0010-0000-0500-000013000000}" name="Column19"/>
    <tableColumn id="20" xr3:uid="{00000000-0010-0000-0500-000014000000}" name="Column20"/>
    <tableColumn id="21" xr3:uid="{00000000-0010-0000-0500-000015000000}" name="Column21"/>
    <tableColumn id="22" xr3:uid="{00000000-0010-0000-0500-000016000000}" name="Column22"/>
    <tableColumn id="23" xr3:uid="{00000000-0010-0000-0500-000017000000}" name="Column23"/>
    <tableColumn id="24" xr3:uid="{00000000-0010-0000-0500-000018000000}" name="Column24"/>
    <tableColumn id="25" xr3:uid="{00000000-0010-0000-0500-000019000000}" name="Column25"/>
    <tableColumn id="26" xr3:uid="{00000000-0010-0000-0500-00001A000000}" name="Column26"/>
  </tableColumns>
  <tableStyleInfo name="scenario-risk-InfoViz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0000000-000C-0000-FFFF-FFFF06000000}" name="Table_7" displayName="Table_7" ref="A147:Z181" headerRowCount="0" headerRowCellStyle="Normal" dataCellStyle="Normal" totalsRowCellStyle="Normal">
  <tableColumns count="26">
    <tableColumn id="1" xr3:uid="{00000000-0010-0000-0600-000001000000}" name="Column1" dataDxfId="5" dataCellStyle="Normal"/>
    <tableColumn id="2" xr3:uid="{00000000-0010-0000-0600-000002000000}" name="Column2" dataDxfId="4" dataCellStyle="Normal"/>
    <tableColumn id="3" xr3:uid="{00000000-0010-0000-0600-000003000000}" name="Column3" dataDxfId="3" dataCellStyle="Normal"/>
    <tableColumn id="4" xr3:uid="{00000000-0010-0000-0600-000004000000}" name="Column4" dataCellStyle="Normal"/>
    <tableColumn id="5" xr3:uid="{00000000-0010-0000-0600-000005000000}" name="Column5" dataCellStyle="Normal"/>
    <tableColumn id="6" xr3:uid="{00000000-0010-0000-0600-000006000000}" name="Column6" dataCellStyle="Normal"/>
    <tableColumn id="7" xr3:uid="{00000000-0010-0000-0600-000007000000}" name="Column7" dataCellStyle="Normal"/>
    <tableColumn id="8" xr3:uid="{00000000-0010-0000-0600-000008000000}" name="Column8" dataCellStyle="Normal"/>
    <tableColumn id="9" xr3:uid="{00000000-0010-0000-0600-000009000000}" name="Column9" dataCellStyle="Normal"/>
    <tableColumn id="10" xr3:uid="{00000000-0010-0000-0600-00000A000000}" name="Column10" dataCellStyle="Normal"/>
    <tableColumn id="11" xr3:uid="{00000000-0010-0000-0600-00000B000000}" name="Column11" dataCellStyle="Normal"/>
    <tableColumn id="12" xr3:uid="{00000000-0010-0000-0600-00000C000000}" name="Column12" dataCellStyle="Normal"/>
    <tableColumn id="13" xr3:uid="{00000000-0010-0000-0600-00000D000000}" name="Column13" dataCellStyle="Normal"/>
    <tableColumn id="14" xr3:uid="{00000000-0010-0000-0600-00000E000000}" name="Column14" dataCellStyle="Normal"/>
    <tableColumn id="15" xr3:uid="{00000000-0010-0000-0600-00000F000000}" name="Column15" dataCellStyle="Normal"/>
    <tableColumn id="16" xr3:uid="{00000000-0010-0000-0600-000010000000}" name="Column16" dataCellStyle="Normal"/>
    <tableColumn id="17" xr3:uid="{00000000-0010-0000-0600-000011000000}" name="Column17" dataCellStyle="Normal"/>
    <tableColumn id="18" xr3:uid="{00000000-0010-0000-0600-000012000000}" name="Column18" dataCellStyle="Normal"/>
    <tableColumn id="19" xr3:uid="{00000000-0010-0000-0600-000013000000}" name="Column19" dataCellStyle="Normal"/>
    <tableColumn id="20" xr3:uid="{00000000-0010-0000-0600-000014000000}" name="Column20" dataCellStyle="Normal"/>
    <tableColumn id="21" xr3:uid="{00000000-0010-0000-0600-000015000000}" name="Column21" dataCellStyle="Normal"/>
    <tableColumn id="22" xr3:uid="{00000000-0010-0000-0600-000016000000}" name="Column22" dataCellStyle="Normal"/>
    <tableColumn id="23" xr3:uid="{00000000-0010-0000-0600-000017000000}" name="Column23" dataCellStyle="Normal"/>
    <tableColumn id="24" xr3:uid="{00000000-0010-0000-0600-000018000000}" name="Column24" dataCellStyle="Normal"/>
    <tableColumn id="25" xr3:uid="{00000000-0010-0000-0600-000019000000}" name="Column25" dataCellStyle="Normal"/>
    <tableColumn id="26" xr3:uid="{00000000-0010-0000-0600-00001A000000}" name="Column26" dataCellStyle="Normal"/>
  </tableColumns>
  <tableStyleInfo name="scenario-risk-InfoViz-style 2" showFirstColumn="1" showLastColumn="1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0000000-000C-0000-FFFF-FFFF07000000}" name="Table_8" displayName="Table_8" ref="A130:Z146" headerRowCount="0" headerRowCellStyle="Normal" dataCellStyle="Normal" totalsRowCellStyle="Normal">
  <tableColumns count="26">
    <tableColumn id="1" xr3:uid="{00000000-0010-0000-0700-000001000000}" name="Column1" dataDxfId="2" dataCellStyle="Normal"/>
    <tableColumn id="2" xr3:uid="{00000000-0010-0000-0700-000002000000}" name="Column2" dataDxfId="1" dataCellStyle="Normal"/>
    <tableColumn id="3" xr3:uid="{00000000-0010-0000-0700-000003000000}" name="Column3" dataDxfId="0" dataCellStyle="Normal"/>
    <tableColumn id="4" xr3:uid="{00000000-0010-0000-0700-000004000000}" name="Column4" dataCellStyle="Normal"/>
    <tableColumn id="5" xr3:uid="{00000000-0010-0000-0700-000005000000}" name="Column5" dataCellStyle="Normal"/>
    <tableColumn id="6" xr3:uid="{00000000-0010-0000-0700-000006000000}" name="Column6" dataCellStyle="Normal"/>
    <tableColumn id="7" xr3:uid="{00000000-0010-0000-0700-000007000000}" name="Column7" dataCellStyle="Normal"/>
    <tableColumn id="8" xr3:uid="{00000000-0010-0000-0700-000008000000}" name="Column8" dataCellStyle="Normal"/>
    <tableColumn id="9" xr3:uid="{00000000-0010-0000-0700-000009000000}" name="Column9" dataCellStyle="Normal"/>
    <tableColumn id="10" xr3:uid="{00000000-0010-0000-0700-00000A000000}" name="Column10" dataCellStyle="Normal"/>
    <tableColumn id="11" xr3:uid="{00000000-0010-0000-0700-00000B000000}" name="Column11" dataCellStyle="Normal"/>
    <tableColumn id="12" xr3:uid="{00000000-0010-0000-0700-00000C000000}" name="Column12" dataCellStyle="Normal"/>
    <tableColumn id="13" xr3:uid="{00000000-0010-0000-0700-00000D000000}" name="Column13" dataCellStyle="Normal"/>
    <tableColumn id="14" xr3:uid="{00000000-0010-0000-0700-00000E000000}" name="Column14" dataCellStyle="Normal"/>
    <tableColumn id="15" xr3:uid="{00000000-0010-0000-0700-00000F000000}" name="Column15" dataCellStyle="Normal"/>
    <tableColumn id="16" xr3:uid="{00000000-0010-0000-0700-000010000000}" name="Column16" dataCellStyle="Normal"/>
    <tableColumn id="17" xr3:uid="{00000000-0010-0000-0700-000011000000}" name="Column17" dataCellStyle="Normal"/>
    <tableColumn id="18" xr3:uid="{00000000-0010-0000-0700-000012000000}" name="Column18" dataCellStyle="Normal"/>
    <tableColumn id="19" xr3:uid="{00000000-0010-0000-0700-000013000000}" name="Column19" dataCellStyle="Normal"/>
    <tableColumn id="20" xr3:uid="{00000000-0010-0000-0700-000014000000}" name="Column20" dataCellStyle="Normal"/>
    <tableColumn id="21" xr3:uid="{00000000-0010-0000-0700-000015000000}" name="Column21" dataCellStyle="Normal"/>
    <tableColumn id="22" xr3:uid="{00000000-0010-0000-0700-000016000000}" name="Column22" dataCellStyle="Normal"/>
    <tableColumn id="23" xr3:uid="{00000000-0010-0000-0700-000017000000}" name="Column23" dataCellStyle="Normal"/>
    <tableColumn id="24" xr3:uid="{00000000-0010-0000-0700-000018000000}" name="Column24" dataCellStyle="Normal"/>
    <tableColumn id="25" xr3:uid="{00000000-0010-0000-0700-000019000000}" name="Column25" dataCellStyle="Normal"/>
    <tableColumn id="26" xr3:uid="{00000000-0010-0000-0700-00001A000000}" name="Column26" dataCellStyle="Normal"/>
  </tableColumns>
  <tableStyleInfo name="scenario-risk-InfoViz-style 3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424242"/>
      </a:dk1>
      <a:lt1>
        <a:srgbClr val="FFFFFF"/>
      </a:lt1>
      <a:dk2>
        <a:srgbClr val="424242"/>
      </a:dk2>
      <a:lt2>
        <a:srgbClr val="FFFFFF"/>
      </a:lt2>
      <a:accent1>
        <a:srgbClr val="C0791B"/>
      </a:accent1>
      <a:accent2>
        <a:srgbClr val="0B6374"/>
      </a:accent2>
      <a:accent3>
        <a:srgbClr val="FD5B58"/>
      </a:accent3>
      <a:accent4>
        <a:srgbClr val="27278B"/>
      </a:accent4>
      <a:accent5>
        <a:srgbClr val="8DD8D3"/>
      </a:accent5>
      <a:accent6>
        <a:srgbClr val="D7E6A3"/>
      </a:accent6>
      <a:hlink>
        <a:srgbClr val="27278B"/>
      </a:hlink>
      <a:folHlink>
        <a:srgbClr val="27278B"/>
      </a:folHlink>
    </a:clrScheme>
    <a:fontScheme name="Sheets">
      <a:majorFont>
        <a:latin typeface="Verdana"/>
        <a:ea typeface="Verdana"/>
        <a:cs typeface="Verdana"/>
      </a:majorFont>
      <a:minorFont>
        <a:latin typeface="Verdana"/>
        <a:ea typeface="Verdana"/>
        <a:cs typeface="Verdan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Relationship Id="rId4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Z954"/>
  <sheetViews>
    <sheetView tabSelected="1" topLeftCell="A125" workbookViewId="0">
      <selection activeCell="C35" sqref="C35"/>
    </sheetView>
  </sheetViews>
  <sheetFormatPr baseColWidth="10" defaultColWidth="14.5" defaultRowHeight="15.75" customHeight="1" x14ac:dyDescent="0.15"/>
  <cols>
    <col min="1" max="1" width="27.5" customWidth="1"/>
    <col min="2" max="2" width="32.5" customWidth="1"/>
    <col min="3" max="3" width="33.83203125" customWidth="1"/>
    <col min="5" max="5" width="39.5" customWidth="1"/>
    <col min="6" max="6" width="18.6640625" customWidth="1"/>
    <col min="7" max="7" width="44.6640625" customWidth="1"/>
    <col min="8" max="8" width="19" customWidth="1"/>
    <col min="9" max="10" width="33.5" customWidth="1"/>
    <col min="11" max="11" width="35.83203125" customWidth="1"/>
    <col min="12" max="12" width="24.5" customWidth="1"/>
    <col min="13" max="13" width="37.83203125" customWidth="1"/>
    <col min="14" max="14" width="39.5" customWidth="1"/>
    <col min="15" max="15" width="38.1640625" customWidth="1"/>
    <col min="16" max="16" width="37.1640625" customWidth="1"/>
    <col min="17" max="17" width="39.5" customWidth="1"/>
    <col min="18" max="18" width="38.6640625" customWidth="1"/>
  </cols>
  <sheetData>
    <row r="1" spans="1:26" x14ac:dyDescent="0.2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216</v>
      </c>
      <c r="I1" s="4" t="s">
        <v>218</v>
      </c>
      <c r="J1" s="4" t="s">
        <v>219</v>
      </c>
      <c r="K1" s="4" t="s">
        <v>220</v>
      </c>
      <c r="L1" s="4" t="s">
        <v>221</v>
      </c>
      <c r="M1" s="4" t="s">
        <v>221</v>
      </c>
      <c r="N1" s="4" t="s">
        <v>221</v>
      </c>
      <c r="O1" s="4" t="s">
        <v>221</v>
      </c>
      <c r="P1" s="4" t="s">
        <v>221</v>
      </c>
      <c r="Q1" s="4" t="s">
        <v>221</v>
      </c>
      <c r="R1" s="4" t="s">
        <v>221</v>
      </c>
      <c r="S1" s="1"/>
      <c r="T1" s="1"/>
      <c r="U1" s="1"/>
      <c r="V1" s="1"/>
      <c r="W1" s="1"/>
      <c r="X1" s="1"/>
      <c r="Y1" s="1"/>
      <c r="Z1" s="1"/>
    </row>
    <row r="2" spans="1:26" ht="15.75" customHeight="1" x14ac:dyDescent="0.2">
      <c r="A2" s="6" t="s">
        <v>7</v>
      </c>
      <c r="B2" s="6"/>
      <c r="C2" s="6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</row>
    <row r="3" spans="1:26" ht="16" x14ac:dyDescent="0.2">
      <c r="A3" s="6"/>
      <c r="B3" s="6" t="s">
        <v>8</v>
      </c>
      <c r="C3" s="6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5"/>
    </row>
    <row r="4" spans="1:26" ht="16" x14ac:dyDescent="0.2">
      <c r="A4" s="6"/>
      <c r="B4" s="6"/>
      <c r="C4" s="6" t="s">
        <v>9</v>
      </c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</row>
    <row r="5" spans="1:26" ht="16" x14ac:dyDescent="0.2">
      <c r="A5" s="6"/>
      <c r="B5" s="6"/>
      <c r="C5" s="6"/>
      <c r="D5" s="5"/>
      <c r="E5" s="5" t="s">
        <v>22</v>
      </c>
      <c r="F5" s="5" t="s">
        <v>12</v>
      </c>
      <c r="G5" s="5" t="s">
        <v>23</v>
      </c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</row>
    <row r="6" spans="1:26" ht="16" x14ac:dyDescent="0.2">
      <c r="A6" s="6"/>
      <c r="B6" s="6"/>
      <c r="C6" s="6"/>
      <c r="D6" s="5" t="s">
        <v>10</v>
      </c>
      <c r="E6" s="5" t="s">
        <v>11</v>
      </c>
      <c r="F6" s="5" t="s">
        <v>12</v>
      </c>
      <c r="G6" s="5" t="s">
        <v>13</v>
      </c>
      <c r="H6" s="5" t="s">
        <v>226</v>
      </c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</row>
    <row r="7" spans="1:26" ht="16" x14ac:dyDescent="0.2">
      <c r="A7" s="6"/>
      <c r="B7" s="6"/>
      <c r="C7" s="6"/>
      <c r="D7" s="5" t="s">
        <v>14</v>
      </c>
      <c r="E7" s="5" t="s">
        <v>15</v>
      </c>
      <c r="F7" s="5" t="s">
        <v>12</v>
      </c>
      <c r="G7" s="5" t="s">
        <v>16</v>
      </c>
      <c r="H7" s="5" t="s">
        <v>226</v>
      </c>
      <c r="I7" s="5"/>
      <c r="J7" s="5"/>
      <c r="K7" s="5"/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</row>
    <row r="8" spans="1:26" ht="16" x14ac:dyDescent="0.2">
      <c r="A8" s="6"/>
      <c r="B8" s="6"/>
      <c r="C8" s="6"/>
      <c r="D8" s="5" t="s">
        <v>17</v>
      </c>
      <c r="E8" s="5" t="s">
        <v>18</v>
      </c>
      <c r="F8" s="5" t="s">
        <v>19</v>
      </c>
      <c r="G8" s="5" t="s">
        <v>20</v>
      </c>
      <c r="H8" s="5" t="s">
        <v>226</v>
      </c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</row>
    <row r="9" spans="1:26" ht="16" x14ac:dyDescent="0.2">
      <c r="A9" s="6"/>
      <c r="B9" s="6"/>
      <c r="C9" s="6"/>
      <c r="D9" s="5" t="s">
        <v>21</v>
      </c>
      <c r="E9" s="5" t="s">
        <v>24</v>
      </c>
      <c r="F9" s="5" t="s">
        <v>25</v>
      </c>
      <c r="G9" s="5" t="s">
        <v>26</v>
      </c>
      <c r="H9" s="5" t="s">
        <v>226</v>
      </c>
      <c r="I9" s="5"/>
      <c r="J9" s="5"/>
      <c r="K9" s="5"/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</row>
    <row r="10" spans="1:26" ht="16" x14ac:dyDescent="0.2">
      <c r="A10" s="6"/>
      <c r="B10" s="6"/>
      <c r="C10" s="6" t="s">
        <v>33</v>
      </c>
      <c r="D10" s="5"/>
      <c r="E10" s="5"/>
      <c r="F10" s="5"/>
      <c r="G10" s="5"/>
      <c r="H10" s="5"/>
      <c r="I10" s="5"/>
      <c r="J10" s="5" t="str">
        <f>HYPERLINK("https://observablehq.com/@efrymire/gridding-map-files","Choropleth or Density Contour")</f>
        <v>Choropleth or Density Contour</v>
      </c>
      <c r="K10" s="5"/>
      <c r="L10" s="5" t="s">
        <v>230</v>
      </c>
      <c r="M10" s="5" t="s">
        <v>231</v>
      </c>
      <c r="N10" s="5" t="s">
        <v>232</v>
      </c>
      <c r="O10" s="5" t="s">
        <v>233</v>
      </c>
      <c r="P10" s="5" t="s">
        <v>234</v>
      </c>
      <c r="Q10" s="5" t="s">
        <v>235</v>
      </c>
      <c r="R10" s="5" t="s">
        <v>236</v>
      </c>
      <c r="S10" s="5"/>
      <c r="T10" s="5"/>
      <c r="U10" s="5"/>
      <c r="V10" s="5"/>
      <c r="W10" s="5"/>
      <c r="X10" s="5"/>
      <c r="Y10" s="5"/>
      <c r="Z10" s="5"/>
    </row>
    <row r="11" spans="1:26" ht="16" x14ac:dyDescent="0.2">
      <c r="A11" s="6"/>
      <c r="B11" s="6"/>
      <c r="C11" s="6"/>
      <c r="D11" s="5"/>
      <c r="E11" s="5" t="s">
        <v>22</v>
      </c>
      <c r="F11" s="5" t="s">
        <v>12</v>
      </c>
      <c r="G11" s="5" t="s">
        <v>23</v>
      </c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</row>
    <row r="12" spans="1:26" ht="16" x14ac:dyDescent="0.2">
      <c r="A12" s="6"/>
      <c r="B12" s="6"/>
      <c r="C12" s="6"/>
      <c r="D12" s="5" t="s">
        <v>34</v>
      </c>
      <c r="E12" s="5" t="s">
        <v>42</v>
      </c>
      <c r="F12" s="5" t="s">
        <v>44</v>
      </c>
      <c r="G12" s="5" t="s">
        <v>45</v>
      </c>
      <c r="H12" s="5"/>
      <c r="I12" s="5"/>
      <c r="J12" s="5"/>
      <c r="K12" s="5" t="s">
        <v>42</v>
      </c>
      <c r="L12" s="5" t="s">
        <v>237</v>
      </c>
      <c r="M12" s="5" t="s">
        <v>238</v>
      </c>
      <c r="N12" s="5" t="s">
        <v>239</v>
      </c>
      <c r="O12" s="5" t="s">
        <v>240</v>
      </c>
      <c r="P12" s="5" t="s">
        <v>241</v>
      </c>
      <c r="Q12" s="5" t="s">
        <v>242</v>
      </c>
      <c r="R12" s="5" t="s">
        <v>243</v>
      </c>
      <c r="S12" s="5"/>
      <c r="T12" s="5"/>
      <c r="U12" s="5"/>
      <c r="V12" s="5"/>
      <c r="W12" s="5"/>
      <c r="X12" s="5"/>
      <c r="Y12" s="5"/>
      <c r="Z12" s="5"/>
    </row>
    <row r="13" spans="1:26" ht="16" x14ac:dyDescent="0.2">
      <c r="A13" s="6"/>
      <c r="B13" s="6"/>
      <c r="C13" s="6"/>
      <c r="D13" s="5" t="s">
        <v>38</v>
      </c>
      <c r="E13" s="5" t="s">
        <v>48</v>
      </c>
      <c r="F13" s="5" t="s">
        <v>50</v>
      </c>
      <c r="G13" s="5" t="s">
        <v>51</v>
      </c>
      <c r="H13" s="5"/>
      <c r="I13" s="5"/>
      <c r="J13" s="5"/>
      <c r="K13" s="5" t="s">
        <v>48</v>
      </c>
      <c r="L13" s="5" t="s">
        <v>244</v>
      </c>
      <c r="M13" s="5" t="s">
        <v>245</v>
      </c>
      <c r="N13" s="5" t="s">
        <v>246</v>
      </c>
      <c r="O13" s="5" t="s">
        <v>247</v>
      </c>
      <c r="P13" s="5" t="s">
        <v>248</v>
      </c>
      <c r="Q13" s="5" t="s">
        <v>249</v>
      </c>
      <c r="R13" s="5" t="s">
        <v>250</v>
      </c>
      <c r="S13" s="5"/>
      <c r="T13" s="5"/>
      <c r="U13" s="5"/>
      <c r="V13" s="5"/>
      <c r="W13" s="5"/>
      <c r="X13" s="5"/>
      <c r="Y13" s="5"/>
      <c r="Z13" s="5"/>
    </row>
    <row r="14" spans="1:26" ht="16" x14ac:dyDescent="0.2">
      <c r="A14" s="6"/>
      <c r="B14" s="6"/>
      <c r="C14" s="6"/>
      <c r="D14" s="5" t="s">
        <v>40</v>
      </c>
      <c r="E14" s="5" t="s">
        <v>54</v>
      </c>
      <c r="F14" s="5" t="s">
        <v>50</v>
      </c>
      <c r="G14" s="5" t="s">
        <v>55</v>
      </c>
      <c r="H14" s="5"/>
      <c r="I14" s="5"/>
      <c r="J14" s="5"/>
      <c r="K14" s="5" t="s">
        <v>54</v>
      </c>
      <c r="L14" s="5" t="s">
        <v>244</v>
      </c>
      <c r="M14" s="5" t="s">
        <v>245</v>
      </c>
      <c r="N14" s="5" t="s">
        <v>246</v>
      </c>
      <c r="O14" s="5" t="s">
        <v>247</v>
      </c>
      <c r="P14" s="5" t="s">
        <v>248</v>
      </c>
      <c r="Q14" s="5" t="s">
        <v>249</v>
      </c>
      <c r="R14" s="5" t="s">
        <v>250</v>
      </c>
      <c r="S14" s="5"/>
      <c r="T14" s="5"/>
      <c r="U14" s="5"/>
      <c r="V14" s="5"/>
      <c r="W14" s="5"/>
      <c r="X14" s="5"/>
      <c r="Y14" s="5"/>
      <c r="Z14" s="5"/>
    </row>
    <row r="15" spans="1:26" ht="16" x14ac:dyDescent="0.2">
      <c r="A15" s="6"/>
      <c r="B15" s="6"/>
      <c r="C15" s="6"/>
      <c r="D15" s="5" t="s">
        <v>47</v>
      </c>
      <c r="E15" s="5" t="s">
        <v>58</v>
      </c>
      <c r="F15" s="5" t="s">
        <v>50</v>
      </c>
      <c r="G15" s="5" t="s">
        <v>60</v>
      </c>
      <c r="H15" s="5"/>
      <c r="I15" s="5"/>
      <c r="J15" s="5"/>
      <c r="K15" s="5" t="s">
        <v>58</v>
      </c>
      <c r="L15" s="5" t="s">
        <v>244</v>
      </c>
      <c r="M15" s="5" t="s">
        <v>245</v>
      </c>
      <c r="N15" s="5" t="s">
        <v>246</v>
      </c>
      <c r="O15" s="5" t="s">
        <v>247</v>
      </c>
      <c r="P15" s="5" t="s">
        <v>248</v>
      </c>
      <c r="Q15" s="5" t="s">
        <v>249</v>
      </c>
      <c r="R15" s="5" t="s">
        <v>250</v>
      </c>
      <c r="S15" s="5"/>
      <c r="T15" s="5"/>
      <c r="U15" s="5"/>
      <c r="V15" s="5"/>
      <c r="W15" s="5"/>
      <c r="X15" s="5"/>
      <c r="Y15" s="5"/>
      <c r="Z15" s="5"/>
    </row>
    <row r="16" spans="1:26" ht="16" x14ac:dyDescent="0.2">
      <c r="A16" s="6"/>
      <c r="B16" s="6"/>
      <c r="C16" s="6"/>
      <c r="D16" s="5" t="s">
        <v>53</v>
      </c>
      <c r="E16" s="5" t="s">
        <v>62</v>
      </c>
      <c r="F16" s="5" t="s">
        <v>50</v>
      </c>
      <c r="G16" s="5" t="s">
        <v>63</v>
      </c>
      <c r="H16" s="5"/>
      <c r="I16" s="5"/>
      <c r="J16" s="5"/>
      <c r="K16" s="5" t="s">
        <v>62</v>
      </c>
      <c r="L16" s="5" t="s">
        <v>244</v>
      </c>
      <c r="M16" s="5" t="s">
        <v>245</v>
      </c>
      <c r="N16" s="5" t="s">
        <v>246</v>
      </c>
      <c r="O16" s="5" t="s">
        <v>247</v>
      </c>
      <c r="P16" s="5" t="s">
        <v>248</v>
      </c>
      <c r="Q16" s="5" t="s">
        <v>249</v>
      </c>
      <c r="R16" s="5" t="s">
        <v>250</v>
      </c>
      <c r="S16" s="5"/>
      <c r="T16" s="5"/>
      <c r="U16" s="5"/>
      <c r="V16" s="5"/>
      <c r="W16" s="5"/>
      <c r="X16" s="5"/>
      <c r="Y16" s="5"/>
      <c r="Z16" s="5"/>
    </row>
    <row r="17" spans="1:26" ht="16" x14ac:dyDescent="0.2">
      <c r="A17" s="6"/>
      <c r="B17" s="6"/>
      <c r="C17" s="6"/>
      <c r="D17" s="5" t="s">
        <v>56</v>
      </c>
      <c r="E17" s="5" t="s">
        <v>65</v>
      </c>
      <c r="F17" s="5" t="s">
        <v>50</v>
      </c>
      <c r="G17" s="5" t="s">
        <v>66</v>
      </c>
      <c r="H17" s="5"/>
      <c r="I17" s="5"/>
      <c r="J17" s="5"/>
      <c r="K17" s="5" t="s">
        <v>65</v>
      </c>
      <c r="L17" s="5" t="s">
        <v>244</v>
      </c>
      <c r="M17" s="5" t="s">
        <v>245</v>
      </c>
      <c r="N17" s="5" t="s">
        <v>246</v>
      </c>
      <c r="O17" s="5" t="s">
        <v>247</v>
      </c>
      <c r="P17" s="5" t="s">
        <v>248</v>
      </c>
      <c r="Q17" s="5" t="s">
        <v>249</v>
      </c>
      <c r="R17" s="5" t="s">
        <v>250</v>
      </c>
      <c r="S17" s="5"/>
      <c r="T17" s="5"/>
      <c r="U17" s="5"/>
      <c r="V17" s="5"/>
      <c r="W17" s="5"/>
      <c r="X17" s="5"/>
      <c r="Y17" s="5"/>
      <c r="Z17" s="5"/>
    </row>
    <row r="18" spans="1:26" ht="16" x14ac:dyDescent="0.2">
      <c r="A18" s="6"/>
      <c r="B18" s="6"/>
      <c r="C18" s="6"/>
      <c r="D18" s="5" t="s">
        <v>61</v>
      </c>
      <c r="E18" s="5" t="s">
        <v>68</v>
      </c>
      <c r="F18" s="5" t="s">
        <v>50</v>
      </c>
      <c r="G18" s="5" t="s">
        <v>69</v>
      </c>
      <c r="H18" s="5"/>
      <c r="I18" s="5"/>
      <c r="J18" s="5"/>
      <c r="K18" s="5" t="s">
        <v>68</v>
      </c>
      <c r="L18" s="5" t="s">
        <v>244</v>
      </c>
      <c r="M18" s="5" t="s">
        <v>245</v>
      </c>
      <c r="N18" s="5" t="s">
        <v>246</v>
      </c>
      <c r="O18" s="5" t="s">
        <v>247</v>
      </c>
      <c r="P18" s="5" t="s">
        <v>248</v>
      </c>
      <c r="Q18" s="5" t="s">
        <v>249</v>
      </c>
      <c r="R18" s="5" t="s">
        <v>250</v>
      </c>
      <c r="S18" s="5"/>
      <c r="T18" s="5"/>
      <c r="U18" s="5"/>
      <c r="V18" s="5"/>
      <c r="W18" s="5"/>
      <c r="X18" s="5"/>
      <c r="Y18" s="5"/>
      <c r="Z18" s="5"/>
    </row>
    <row r="19" spans="1:26" ht="16" x14ac:dyDescent="0.2">
      <c r="A19" s="6"/>
      <c r="B19" s="6"/>
      <c r="C19" s="6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</row>
    <row r="20" spans="1:26" ht="16" x14ac:dyDescent="0.2">
      <c r="A20" s="6"/>
      <c r="B20" s="6"/>
      <c r="C20" s="6" t="s">
        <v>85</v>
      </c>
      <c r="D20" s="5"/>
      <c r="E20" s="5"/>
      <c r="F20" s="5"/>
      <c r="G20" s="5"/>
      <c r="H20" s="5"/>
      <c r="I20" s="5"/>
      <c r="J20" s="5" t="str">
        <f>HYPERLINK("https://observablehq.com/@efrymire/gridding-map-files","Choropleth or Density Contour")</f>
        <v>Choropleth or Density Contour</v>
      </c>
      <c r="K20" s="5" t="s">
        <v>251</v>
      </c>
      <c r="L20" s="5"/>
      <c r="M20" s="5"/>
      <c r="N20" s="5" t="s">
        <v>252</v>
      </c>
      <c r="O20" s="5" t="s">
        <v>231</v>
      </c>
      <c r="P20" s="5" t="s">
        <v>253</v>
      </c>
      <c r="Q20" s="5" t="s">
        <v>254</v>
      </c>
      <c r="R20" s="5" t="s">
        <v>236</v>
      </c>
      <c r="S20" s="5"/>
      <c r="T20" s="5"/>
      <c r="U20" s="5"/>
      <c r="V20" s="5"/>
      <c r="W20" s="5"/>
      <c r="X20" s="5"/>
      <c r="Y20" s="5"/>
      <c r="Z20" s="5"/>
    </row>
    <row r="21" spans="1:26" ht="16" x14ac:dyDescent="0.2">
      <c r="A21" s="6"/>
      <c r="B21" s="6"/>
      <c r="C21" s="6"/>
      <c r="D21" s="5"/>
      <c r="E21" s="5" t="s">
        <v>22</v>
      </c>
      <c r="F21" s="5" t="s">
        <v>12</v>
      </c>
      <c r="G21" s="5" t="s">
        <v>23</v>
      </c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</row>
    <row r="22" spans="1:26" ht="16" x14ac:dyDescent="0.2">
      <c r="A22" s="6"/>
      <c r="B22" s="6"/>
      <c r="C22" s="6"/>
      <c r="D22" s="5" t="s">
        <v>111</v>
      </c>
      <c r="E22" s="5" t="s">
        <v>11</v>
      </c>
      <c r="F22" s="5" t="s">
        <v>12</v>
      </c>
      <c r="G22" s="5" t="s">
        <v>13</v>
      </c>
      <c r="H22" s="5" t="s">
        <v>226</v>
      </c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</row>
    <row r="23" spans="1:26" ht="16" x14ac:dyDescent="0.2">
      <c r="A23" s="6"/>
      <c r="B23" s="6"/>
      <c r="C23" s="6"/>
      <c r="D23" s="5" t="s">
        <v>118</v>
      </c>
      <c r="E23" s="5" t="s">
        <v>15</v>
      </c>
      <c r="F23" s="5" t="s">
        <v>12</v>
      </c>
      <c r="G23" s="5" t="s">
        <v>16</v>
      </c>
      <c r="H23" s="5" t="s">
        <v>226</v>
      </c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</row>
    <row r="24" spans="1:26" ht="16" x14ac:dyDescent="0.2">
      <c r="A24" s="6"/>
      <c r="B24" s="6"/>
      <c r="C24" s="6"/>
      <c r="D24" s="5" t="s">
        <v>123</v>
      </c>
      <c r="E24" s="5" t="s">
        <v>18</v>
      </c>
      <c r="F24" s="5" t="s">
        <v>19</v>
      </c>
      <c r="G24" s="5" t="s">
        <v>20</v>
      </c>
      <c r="H24" s="5" t="s">
        <v>226</v>
      </c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</row>
    <row r="25" spans="1:26" ht="16" x14ac:dyDescent="0.2">
      <c r="A25" s="6"/>
      <c r="B25" s="6"/>
      <c r="C25" s="6"/>
      <c r="D25" s="5" t="s">
        <v>131</v>
      </c>
      <c r="E25" s="5" t="s">
        <v>28</v>
      </c>
      <c r="F25" s="5" t="s">
        <v>19</v>
      </c>
      <c r="G25" s="5" t="s">
        <v>29</v>
      </c>
      <c r="H25" s="5" t="s">
        <v>226</v>
      </c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</row>
    <row r="26" spans="1:26" ht="16" x14ac:dyDescent="0.2">
      <c r="A26" s="6"/>
      <c r="B26" s="6"/>
      <c r="C26" s="6"/>
      <c r="D26" s="5" t="s">
        <v>139</v>
      </c>
      <c r="E26" s="5" t="s">
        <v>113</v>
      </c>
      <c r="F26" s="5" t="s">
        <v>48</v>
      </c>
      <c r="G26" s="5" t="s">
        <v>115</v>
      </c>
      <c r="H26" s="5" t="s">
        <v>226</v>
      </c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</row>
    <row r="27" spans="1:26" ht="16" x14ac:dyDescent="0.2">
      <c r="A27" s="6"/>
      <c r="B27" s="6"/>
      <c r="C27" s="6"/>
      <c r="D27" s="5" t="s">
        <v>261</v>
      </c>
      <c r="E27" s="5" t="s">
        <v>119</v>
      </c>
      <c r="F27" s="5" t="s">
        <v>35</v>
      </c>
      <c r="G27" s="5" t="s">
        <v>120</v>
      </c>
      <c r="H27" s="5" t="s">
        <v>262</v>
      </c>
      <c r="I27" s="5"/>
      <c r="J27" s="5"/>
      <c r="K27" s="5" t="s">
        <v>263</v>
      </c>
      <c r="L27" s="5"/>
      <c r="M27" s="5"/>
      <c r="N27" s="5" t="s">
        <v>264</v>
      </c>
      <c r="O27" s="5" t="s">
        <v>265</v>
      </c>
      <c r="P27" s="5" t="s">
        <v>266</v>
      </c>
      <c r="Q27" s="5" t="s">
        <v>267</v>
      </c>
      <c r="R27" s="5" t="s">
        <v>268</v>
      </c>
      <c r="S27" s="5"/>
      <c r="T27" s="5"/>
      <c r="U27" s="5"/>
      <c r="V27" s="5"/>
      <c r="W27" s="5"/>
      <c r="X27" s="5"/>
      <c r="Y27" s="5"/>
      <c r="Z27" s="5"/>
    </row>
    <row r="28" spans="1:26" ht="16" x14ac:dyDescent="0.2">
      <c r="A28" s="6"/>
      <c r="B28" s="6"/>
      <c r="C28" s="6"/>
      <c r="D28" s="5" t="s">
        <v>269</v>
      </c>
      <c r="E28" s="5" t="s">
        <v>124</v>
      </c>
      <c r="F28" s="5" t="s">
        <v>91</v>
      </c>
      <c r="G28" s="5" t="s">
        <v>126</v>
      </c>
      <c r="H28" s="5" t="s">
        <v>262</v>
      </c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</row>
    <row r="29" spans="1:26" ht="16" x14ac:dyDescent="0.2">
      <c r="A29" s="6"/>
      <c r="B29" s="6"/>
      <c r="C29" s="6"/>
      <c r="D29" s="5" t="s">
        <v>271</v>
      </c>
      <c r="E29" s="5" t="s">
        <v>132</v>
      </c>
      <c r="F29" s="5" t="s">
        <v>127</v>
      </c>
      <c r="G29" s="5" t="s">
        <v>134</v>
      </c>
      <c r="H29" s="5" t="s">
        <v>262</v>
      </c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</row>
    <row r="30" spans="1:26" ht="16" x14ac:dyDescent="0.2">
      <c r="A30" s="6"/>
      <c r="B30" s="6"/>
      <c r="C30" s="6"/>
      <c r="D30" s="5" t="s">
        <v>273</v>
      </c>
      <c r="E30" s="5" t="s">
        <v>140</v>
      </c>
      <c r="F30" s="5" t="s">
        <v>141</v>
      </c>
      <c r="G30" s="5" t="s">
        <v>142</v>
      </c>
      <c r="H30" s="5" t="s">
        <v>262</v>
      </c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</row>
    <row r="31" spans="1:26" ht="16" x14ac:dyDescent="0.2">
      <c r="A31" s="6"/>
      <c r="B31" s="6" t="s">
        <v>30</v>
      </c>
      <c r="C31" s="6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</row>
    <row r="32" spans="1:26" ht="16" x14ac:dyDescent="0.2">
      <c r="A32" s="6"/>
      <c r="B32" s="6"/>
      <c r="C32" s="6" t="s">
        <v>70</v>
      </c>
      <c r="D32" s="5"/>
      <c r="E32" s="5"/>
      <c r="F32" s="5"/>
      <c r="G32" s="5"/>
      <c r="H32" s="5"/>
      <c r="I32" s="5"/>
      <c r="J32" s="5" t="str">
        <f>HYPERLINK("https://observablehq.com/@efrymire/gridding-map-files","Choropleth or Density Contour")</f>
        <v>Choropleth or Density Contour</v>
      </c>
      <c r="K32" s="5" t="s">
        <v>276</v>
      </c>
      <c r="L32" s="5"/>
      <c r="M32" s="5"/>
      <c r="N32" s="5" t="s">
        <v>252</v>
      </c>
      <c r="O32" s="5" t="s">
        <v>231</v>
      </c>
      <c r="P32" s="5" t="s">
        <v>253</v>
      </c>
      <c r="Q32" s="5" t="s">
        <v>254</v>
      </c>
      <c r="R32" s="5" t="s">
        <v>236</v>
      </c>
      <c r="S32" s="5"/>
      <c r="T32" s="5"/>
      <c r="U32" s="5"/>
      <c r="V32" s="5"/>
      <c r="W32" s="5"/>
      <c r="X32" s="5"/>
      <c r="Y32" s="5"/>
      <c r="Z32" s="5"/>
    </row>
    <row r="33" spans="1:26" ht="16" x14ac:dyDescent="0.2">
      <c r="A33" s="6"/>
      <c r="B33" s="6"/>
      <c r="C33" s="6"/>
      <c r="D33" s="5"/>
      <c r="E33" s="5" t="s">
        <v>22</v>
      </c>
      <c r="F33" s="5" t="s">
        <v>12</v>
      </c>
      <c r="G33" s="5" t="s">
        <v>23</v>
      </c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</row>
    <row r="34" spans="1:26" ht="16" x14ac:dyDescent="0.2">
      <c r="A34" s="6"/>
      <c r="B34" s="6"/>
      <c r="C34" s="6"/>
      <c r="D34" s="5"/>
      <c r="E34" s="5" t="s">
        <v>11</v>
      </c>
      <c r="F34" s="5" t="s">
        <v>12</v>
      </c>
      <c r="G34" s="5" t="s">
        <v>13</v>
      </c>
      <c r="H34" s="5" t="s">
        <v>226</v>
      </c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</row>
    <row r="35" spans="1:26" ht="16" x14ac:dyDescent="0.2">
      <c r="A35" s="6"/>
      <c r="B35" s="6"/>
      <c r="C35" s="6"/>
      <c r="D35" s="5"/>
      <c r="E35" s="5" t="s">
        <v>15</v>
      </c>
      <c r="F35" s="5" t="s">
        <v>12</v>
      </c>
      <c r="G35" s="5" t="s">
        <v>16</v>
      </c>
      <c r="H35" s="5" t="s">
        <v>226</v>
      </c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</row>
    <row r="36" spans="1:26" ht="16" x14ac:dyDescent="0.2">
      <c r="A36" s="6"/>
      <c r="B36" s="6"/>
      <c r="C36" s="6"/>
      <c r="D36" s="5"/>
      <c r="E36" s="5" t="s">
        <v>18</v>
      </c>
      <c r="F36" s="5" t="s">
        <v>19</v>
      </c>
      <c r="G36" s="5" t="s">
        <v>20</v>
      </c>
      <c r="H36" s="5" t="s">
        <v>226</v>
      </c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</row>
    <row r="37" spans="1:26" ht="16" x14ac:dyDescent="0.2">
      <c r="A37" s="6"/>
      <c r="B37" s="6"/>
      <c r="C37" s="6"/>
      <c r="D37" s="5"/>
      <c r="E37" s="5" t="s">
        <v>28</v>
      </c>
      <c r="F37" s="5" t="s">
        <v>19</v>
      </c>
      <c r="G37" s="5" t="s">
        <v>29</v>
      </c>
      <c r="H37" s="5" t="s">
        <v>226</v>
      </c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</row>
    <row r="38" spans="1:26" ht="16" x14ac:dyDescent="0.2">
      <c r="A38" s="6"/>
      <c r="B38" s="6"/>
      <c r="C38" s="6"/>
      <c r="D38" s="5"/>
      <c r="E38" s="5" t="s">
        <v>167</v>
      </c>
      <c r="F38" s="5" t="s">
        <v>35</v>
      </c>
      <c r="G38" s="5" t="s">
        <v>168</v>
      </c>
      <c r="H38" s="5" t="s">
        <v>226</v>
      </c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</row>
    <row r="39" spans="1:26" ht="16" x14ac:dyDescent="0.2">
      <c r="A39" s="6"/>
      <c r="B39" s="6"/>
      <c r="C39" s="6"/>
      <c r="D39" s="5" t="s">
        <v>31</v>
      </c>
      <c r="E39" s="5" t="s">
        <v>32</v>
      </c>
      <c r="F39" s="5" t="s">
        <v>35</v>
      </c>
      <c r="G39" s="5" t="s">
        <v>36</v>
      </c>
      <c r="H39" s="5" t="s">
        <v>262</v>
      </c>
      <c r="I39" s="5" t="str">
        <f t="shared" ref="I39:I43" si="0">HYPERLINK("http://bl.ocks.org/bbest/2de0e25d4840c68f2db1","Bar Chart or Aster Chart")</f>
        <v>Bar Chart or Aster Chart</v>
      </c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</row>
    <row r="40" spans="1:26" ht="16" x14ac:dyDescent="0.2">
      <c r="A40" s="6"/>
      <c r="B40" s="6"/>
      <c r="C40" s="6"/>
      <c r="D40" s="5" t="s">
        <v>37</v>
      </c>
      <c r="E40" s="5" t="s">
        <v>41</v>
      </c>
      <c r="F40" s="5" t="s">
        <v>35</v>
      </c>
      <c r="G40" s="5" t="s">
        <v>43</v>
      </c>
      <c r="H40" s="5" t="s">
        <v>262</v>
      </c>
      <c r="I40" s="5" t="str">
        <f t="shared" si="0"/>
        <v>Bar Chart or Aster Chart</v>
      </c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</row>
    <row r="41" spans="1:26" ht="16" x14ac:dyDescent="0.2">
      <c r="A41" s="6"/>
      <c r="B41" s="6"/>
      <c r="C41" s="6"/>
      <c r="D41" s="5" t="s">
        <v>39</v>
      </c>
      <c r="E41" s="5" t="s">
        <v>169</v>
      </c>
      <c r="F41" s="5" t="s">
        <v>35</v>
      </c>
      <c r="G41" s="5" t="s">
        <v>52</v>
      </c>
      <c r="H41" s="5" t="s">
        <v>262</v>
      </c>
      <c r="I41" s="5" t="str">
        <f t="shared" si="0"/>
        <v>Bar Chart or Aster Chart</v>
      </c>
      <c r="J41" s="5" t="str">
        <f t="shared" ref="J41:J44" si="1">HYPERLINK("https://observablehq.com/@efrymire/gridding-map-files","Choropleth or Density Contour")</f>
        <v>Choropleth or Density Contour</v>
      </c>
      <c r="K41" s="5" t="s">
        <v>283</v>
      </c>
      <c r="L41" s="5"/>
      <c r="M41" s="5"/>
      <c r="N41" s="5" t="s">
        <v>285</v>
      </c>
      <c r="O41" s="5" t="s">
        <v>286</v>
      </c>
      <c r="P41" s="5" t="s">
        <v>287</v>
      </c>
      <c r="Q41" s="5" t="s">
        <v>288</v>
      </c>
      <c r="R41" s="5" t="s">
        <v>289</v>
      </c>
      <c r="S41" s="5"/>
      <c r="T41" s="5"/>
      <c r="U41" s="5"/>
      <c r="V41" s="5"/>
      <c r="W41" s="5"/>
      <c r="X41" s="5"/>
      <c r="Y41" s="5"/>
      <c r="Z41" s="5"/>
    </row>
    <row r="42" spans="1:26" ht="16" x14ac:dyDescent="0.2">
      <c r="A42" s="6"/>
      <c r="B42" s="6"/>
      <c r="C42" s="6"/>
      <c r="D42" s="5" t="s">
        <v>46</v>
      </c>
      <c r="E42" s="5" t="s">
        <v>57</v>
      </c>
      <c r="F42" s="5" t="s">
        <v>35</v>
      </c>
      <c r="G42" s="5" t="s">
        <v>59</v>
      </c>
      <c r="H42" s="5" t="s">
        <v>262</v>
      </c>
      <c r="I42" s="5" t="str">
        <f t="shared" si="0"/>
        <v>Bar Chart or Aster Chart</v>
      </c>
      <c r="J42" s="5" t="str">
        <f t="shared" si="1"/>
        <v>Choropleth or Density Contour</v>
      </c>
      <c r="K42" s="5" t="s">
        <v>290</v>
      </c>
      <c r="L42" s="5"/>
      <c r="M42" s="5"/>
      <c r="N42" s="5" t="s">
        <v>285</v>
      </c>
      <c r="O42" s="5" t="s">
        <v>286</v>
      </c>
      <c r="P42" s="5" t="s">
        <v>287</v>
      </c>
      <c r="Q42" s="5" t="s">
        <v>288</v>
      </c>
      <c r="R42" s="5" t="s">
        <v>289</v>
      </c>
      <c r="S42" s="5"/>
      <c r="T42" s="5"/>
      <c r="U42" s="5"/>
      <c r="V42" s="5"/>
      <c r="W42" s="5"/>
      <c r="X42" s="5"/>
      <c r="Y42" s="5"/>
      <c r="Z42" s="5"/>
    </row>
    <row r="43" spans="1:26" ht="16" x14ac:dyDescent="0.2">
      <c r="A43" s="6"/>
      <c r="B43" s="6"/>
      <c r="C43" s="6"/>
      <c r="D43" s="5" t="s">
        <v>49</v>
      </c>
      <c r="E43" s="5" t="s">
        <v>64</v>
      </c>
      <c r="F43" s="5" t="s">
        <v>35</v>
      </c>
      <c r="G43" s="5" t="s">
        <v>67</v>
      </c>
      <c r="H43" s="5" t="s">
        <v>262</v>
      </c>
      <c r="I43" s="5" t="str">
        <f t="shared" si="0"/>
        <v>Bar Chart or Aster Chart</v>
      </c>
      <c r="J43" s="5" t="str">
        <f t="shared" si="1"/>
        <v>Choropleth or Density Contour</v>
      </c>
      <c r="K43" s="5" t="s">
        <v>292</v>
      </c>
      <c r="L43" s="5"/>
      <c r="M43" s="5"/>
      <c r="N43" s="5" t="s">
        <v>285</v>
      </c>
      <c r="O43" s="5" t="s">
        <v>286</v>
      </c>
      <c r="P43" s="5" t="s">
        <v>287</v>
      </c>
      <c r="Q43" s="5" t="s">
        <v>288</v>
      </c>
      <c r="R43" s="5" t="s">
        <v>289</v>
      </c>
      <c r="S43" s="5"/>
      <c r="T43" s="5"/>
      <c r="U43" s="5"/>
      <c r="V43" s="5"/>
      <c r="W43" s="5"/>
      <c r="X43" s="5"/>
      <c r="Y43" s="5"/>
      <c r="Z43" s="5"/>
    </row>
    <row r="44" spans="1:26" ht="16" x14ac:dyDescent="0.2">
      <c r="A44" s="6"/>
      <c r="B44" s="6"/>
      <c r="C44" s="6" t="s">
        <v>170</v>
      </c>
      <c r="D44" s="5"/>
      <c r="E44" s="5"/>
      <c r="F44" s="5"/>
      <c r="G44" s="5"/>
      <c r="H44" s="5"/>
      <c r="I44" s="5"/>
      <c r="J44" s="5" t="str">
        <f t="shared" si="1"/>
        <v>Choropleth or Density Contour</v>
      </c>
      <c r="K44" s="5" t="s">
        <v>294</v>
      </c>
      <c r="L44" s="5"/>
      <c r="M44" s="5"/>
      <c r="N44" s="5" t="s">
        <v>252</v>
      </c>
      <c r="O44" s="5" t="s">
        <v>231</v>
      </c>
      <c r="P44" s="5" t="s">
        <v>253</v>
      </c>
      <c r="Q44" s="5" t="s">
        <v>254</v>
      </c>
      <c r="R44" s="5" t="s">
        <v>236</v>
      </c>
      <c r="S44" s="5"/>
      <c r="T44" s="5"/>
      <c r="U44" s="5"/>
      <c r="V44" s="5"/>
      <c r="W44" s="5"/>
      <c r="X44" s="5"/>
      <c r="Y44" s="5"/>
      <c r="Z44" s="5"/>
    </row>
    <row r="45" spans="1:26" ht="16" x14ac:dyDescent="0.2">
      <c r="A45" s="6"/>
      <c r="B45" s="6"/>
      <c r="C45" s="6"/>
      <c r="D45" s="5"/>
      <c r="E45" s="5" t="s">
        <v>22</v>
      </c>
      <c r="F45" s="5" t="s">
        <v>12</v>
      </c>
      <c r="G45" s="5" t="s">
        <v>23</v>
      </c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</row>
    <row r="46" spans="1:26" ht="16" x14ac:dyDescent="0.2">
      <c r="A46" s="6"/>
      <c r="B46" s="6"/>
      <c r="C46" s="6"/>
      <c r="D46" s="5"/>
      <c r="E46" s="5" t="s">
        <v>298</v>
      </c>
      <c r="F46" s="5" t="s">
        <v>12</v>
      </c>
      <c r="G46" s="5" t="s">
        <v>13</v>
      </c>
      <c r="H46" s="5" t="s">
        <v>226</v>
      </c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</row>
    <row r="47" spans="1:26" ht="16" x14ac:dyDescent="0.2">
      <c r="A47" s="6"/>
      <c r="B47" s="6"/>
      <c r="C47" s="6"/>
      <c r="D47" s="5"/>
      <c r="E47" s="5" t="s">
        <v>15</v>
      </c>
      <c r="F47" s="5" t="s">
        <v>12</v>
      </c>
      <c r="G47" s="5" t="s">
        <v>16</v>
      </c>
      <c r="H47" s="5" t="s">
        <v>226</v>
      </c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  <c r="Z47" s="5"/>
    </row>
    <row r="48" spans="1:26" ht="16" x14ac:dyDescent="0.2">
      <c r="A48" s="6"/>
      <c r="B48" s="6"/>
      <c r="C48" s="6"/>
      <c r="D48" s="5"/>
      <c r="E48" s="5" t="s">
        <v>18</v>
      </c>
      <c r="F48" s="5" t="s">
        <v>19</v>
      </c>
      <c r="G48" s="5" t="s">
        <v>20</v>
      </c>
      <c r="H48" s="5" t="s">
        <v>226</v>
      </c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  <c r="Z48" s="5"/>
    </row>
    <row r="49" spans="1:26" ht="16" x14ac:dyDescent="0.2">
      <c r="A49" s="6"/>
      <c r="B49" s="6"/>
      <c r="C49" s="6"/>
      <c r="D49" s="5"/>
      <c r="E49" s="5" t="s">
        <v>28</v>
      </c>
      <c r="F49" s="5" t="s">
        <v>19</v>
      </c>
      <c r="G49" s="5" t="s">
        <v>29</v>
      </c>
      <c r="H49" s="5" t="s">
        <v>226</v>
      </c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</row>
    <row r="50" spans="1:26" ht="16" x14ac:dyDescent="0.2">
      <c r="A50" s="6"/>
      <c r="B50" s="6"/>
      <c r="C50" s="6"/>
      <c r="D50" s="5"/>
      <c r="E50" s="5" t="s">
        <v>167</v>
      </c>
      <c r="F50" s="5" t="s">
        <v>35</v>
      </c>
      <c r="G50" s="5" t="s">
        <v>168</v>
      </c>
      <c r="H50" s="5" t="s">
        <v>226</v>
      </c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</row>
    <row r="51" spans="1:26" ht="16" x14ac:dyDescent="0.2">
      <c r="A51" s="6"/>
      <c r="B51" s="6"/>
      <c r="C51" s="6"/>
      <c r="D51" s="5" t="s">
        <v>72</v>
      </c>
      <c r="E51" s="5" t="s">
        <v>171</v>
      </c>
      <c r="F51" s="5" t="s">
        <v>35</v>
      </c>
      <c r="G51" s="5" t="s">
        <v>172</v>
      </c>
      <c r="H51" s="5" t="s">
        <v>262</v>
      </c>
      <c r="I51" s="5" t="str">
        <f t="shared" ref="I51:I55" si="2">HYPERLINK("http://bl.ocks.org/bbest/2de0e25d4840c68f2db1","Bar Chart or Aster Chart")</f>
        <v>Bar Chart or Aster Chart</v>
      </c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  <c r="Z51" s="5"/>
    </row>
    <row r="52" spans="1:26" ht="16" x14ac:dyDescent="0.2">
      <c r="A52" s="6"/>
      <c r="B52" s="6"/>
      <c r="C52" s="6"/>
      <c r="D52" s="5" t="s">
        <v>75</v>
      </c>
      <c r="E52" s="5" t="s">
        <v>173</v>
      </c>
      <c r="F52" s="5" t="s">
        <v>35</v>
      </c>
      <c r="G52" s="5" t="s">
        <v>174</v>
      </c>
      <c r="H52" s="5" t="s">
        <v>262</v>
      </c>
      <c r="I52" s="5" t="str">
        <f t="shared" si="2"/>
        <v>Bar Chart or Aster Chart</v>
      </c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</row>
    <row r="53" spans="1:26" ht="16" x14ac:dyDescent="0.2">
      <c r="A53" s="6"/>
      <c r="B53" s="6"/>
      <c r="C53" s="6"/>
      <c r="D53" s="5" t="s">
        <v>77</v>
      </c>
      <c r="E53" s="5" t="s">
        <v>175</v>
      </c>
      <c r="F53" s="5" t="s">
        <v>35</v>
      </c>
      <c r="G53" s="5" t="s">
        <v>176</v>
      </c>
      <c r="H53" s="5" t="s">
        <v>262</v>
      </c>
      <c r="I53" s="5" t="str">
        <f t="shared" si="2"/>
        <v>Bar Chart or Aster Chart</v>
      </c>
      <c r="J53" s="5" t="str">
        <f t="shared" ref="J53:J56" si="3">HYPERLINK("https://observablehq.com/@efrymire/gridding-map-files","Choropleth or Density Contour")</f>
        <v>Choropleth or Density Contour</v>
      </c>
      <c r="K53" s="5" t="s">
        <v>300</v>
      </c>
      <c r="L53" s="5"/>
      <c r="M53" s="5"/>
      <c r="N53" s="5" t="s">
        <v>285</v>
      </c>
      <c r="O53" s="5" t="s">
        <v>286</v>
      </c>
      <c r="P53" s="5" t="s">
        <v>287</v>
      </c>
      <c r="Q53" s="5" t="s">
        <v>288</v>
      </c>
      <c r="R53" s="5" t="s">
        <v>289</v>
      </c>
      <c r="S53" s="5"/>
      <c r="T53" s="5"/>
      <c r="U53" s="5"/>
      <c r="V53" s="5"/>
      <c r="W53" s="5"/>
      <c r="X53" s="5"/>
      <c r="Y53" s="5"/>
      <c r="Z53" s="5"/>
    </row>
    <row r="54" spans="1:26" ht="16" x14ac:dyDescent="0.2">
      <c r="A54" s="6"/>
      <c r="B54" s="6"/>
      <c r="C54" s="6"/>
      <c r="D54" s="5" t="s">
        <v>79</v>
      </c>
      <c r="E54" s="5" t="s">
        <v>177</v>
      </c>
      <c r="F54" s="5" t="s">
        <v>35</v>
      </c>
      <c r="G54" s="5" t="s">
        <v>178</v>
      </c>
      <c r="H54" s="5" t="s">
        <v>262</v>
      </c>
      <c r="I54" s="5" t="str">
        <f t="shared" si="2"/>
        <v>Bar Chart or Aster Chart</v>
      </c>
      <c r="J54" s="5" t="str">
        <f t="shared" si="3"/>
        <v>Choropleth or Density Contour</v>
      </c>
      <c r="K54" s="5" t="s">
        <v>301</v>
      </c>
      <c r="L54" s="5"/>
      <c r="M54" s="5"/>
      <c r="N54" s="5" t="s">
        <v>285</v>
      </c>
      <c r="O54" s="5" t="s">
        <v>286</v>
      </c>
      <c r="P54" s="5" t="s">
        <v>287</v>
      </c>
      <c r="Q54" s="5" t="s">
        <v>288</v>
      </c>
      <c r="R54" s="5" t="s">
        <v>289</v>
      </c>
      <c r="S54" s="5"/>
      <c r="T54" s="5"/>
      <c r="U54" s="5"/>
      <c r="V54" s="5"/>
      <c r="W54" s="5"/>
      <c r="X54" s="5"/>
      <c r="Y54" s="5"/>
      <c r="Z54" s="5"/>
    </row>
    <row r="55" spans="1:26" ht="16" x14ac:dyDescent="0.2">
      <c r="A55" s="6"/>
      <c r="B55" s="6"/>
      <c r="C55" s="6"/>
      <c r="D55" s="5" t="s">
        <v>82</v>
      </c>
      <c r="E55" s="5" t="s">
        <v>71</v>
      </c>
      <c r="F55" s="5" t="s">
        <v>35</v>
      </c>
      <c r="G55" s="5" t="s">
        <v>179</v>
      </c>
      <c r="H55" s="5" t="s">
        <v>262</v>
      </c>
      <c r="I55" s="5" t="str">
        <f t="shared" si="2"/>
        <v>Bar Chart or Aster Chart</v>
      </c>
      <c r="J55" s="5" t="str">
        <f t="shared" si="3"/>
        <v>Choropleth or Density Contour</v>
      </c>
      <c r="K55" s="5" t="s">
        <v>303</v>
      </c>
      <c r="L55" s="5"/>
      <c r="M55" s="5"/>
      <c r="N55" s="5" t="s">
        <v>285</v>
      </c>
      <c r="O55" s="5" t="s">
        <v>286</v>
      </c>
      <c r="P55" s="5" t="s">
        <v>287</v>
      </c>
      <c r="Q55" s="5" t="s">
        <v>288</v>
      </c>
      <c r="R55" s="5" t="s">
        <v>289</v>
      </c>
      <c r="S55" s="5"/>
      <c r="T55" s="5"/>
      <c r="U55" s="5"/>
      <c r="V55" s="5"/>
      <c r="W55" s="5"/>
      <c r="X55" s="5"/>
      <c r="Y55" s="5"/>
      <c r="Z55" s="5"/>
    </row>
    <row r="56" spans="1:26" ht="16" x14ac:dyDescent="0.2">
      <c r="A56" s="6"/>
      <c r="B56" s="6"/>
      <c r="C56" s="6" t="s">
        <v>180</v>
      </c>
      <c r="D56" s="5"/>
      <c r="E56" s="5"/>
      <c r="F56" s="5"/>
      <c r="G56" s="5"/>
      <c r="H56" s="5"/>
      <c r="I56" s="5"/>
      <c r="J56" s="5" t="str">
        <f t="shared" si="3"/>
        <v>Choropleth or Density Contour</v>
      </c>
      <c r="K56" s="5" t="s">
        <v>305</v>
      </c>
      <c r="L56" s="5"/>
      <c r="M56" s="5"/>
      <c r="N56" s="5" t="s">
        <v>252</v>
      </c>
      <c r="O56" s="5" t="s">
        <v>231</v>
      </c>
      <c r="P56" s="5" t="s">
        <v>253</v>
      </c>
      <c r="Q56" s="5" t="s">
        <v>254</v>
      </c>
      <c r="R56" s="5" t="s">
        <v>236</v>
      </c>
      <c r="S56" s="5"/>
      <c r="T56" s="5"/>
      <c r="U56" s="5"/>
      <c r="V56" s="5"/>
      <c r="W56" s="5"/>
      <c r="X56" s="5"/>
      <c r="Y56" s="5"/>
      <c r="Z56" s="5"/>
    </row>
    <row r="57" spans="1:26" ht="16" x14ac:dyDescent="0.2">
      <c r="A57" s="6"/>
      <c r="B57" s="6"/>
      <c r="C57" s="6"/>
      <c r="D57" s="5"/>
      <c r="E57" s="5" t="s">
        <v>22</v>
      </c>
      <c r="F57" s="5" t="s">
        <v>12</v>
      </c>
      <c r="G57" s="5" t="s">
        <v>23</v>
      </c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</row>
    <row r="58" spans="1:26" ht="16" x14ac:dyDescent="0.2">
      <c r="A58" s="6"/>
      <c r="B58" s="6"/>
      <c r="C58" s="6"/>
      <c r="D58" s="5"/>
      <c r="E58" s="5" t="s">
        <v>11</v>
      </c>
      <c r="F58" s="5" t="s">
        <v>12</v>
      </c>
      <c r="G58" s="5" t="s">
        <v>13</v>
      </c>
      <c r="H58" s="5" t="s">
        <v>226</v>
      </c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  <c r="Z58" s="5"/>
    </row>
    <row r="59" spans="1:26" ht="16" x14ac:dyDescent="0.2">
      <c r="A59" s="6"/>
      <c r="B59" s="6"/>
      <c r="C59" s="6"/>
      <c r="D59" s="5"/>
      <c r="E59" s="5" t="s">
        <v>15</v>
      </c>
      <c r="F59" s="5" t="s">
        <v>12</v>
      </c>
      <c r="G59" s="5" t="s">
        <v>16</v>
      </c>
      <c r="H59" s="5" t="s">
        <v>226</v>
      </c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</row>
    <row r="60" spans="1:26" ht="16" x14ac:dyDescent="0.2">
      <c r="A60" s="6"/>
      <c r="B60" s="6"/>
      <c r="C60" s="6"/>
      <c r="D60" s="5"/>
      <c r="E60" s="5" t="s">
        <v>18</v>
      </c>
      <c r="F60" s="5" t="s">
        <v>19</v>
      </c>
      <c r="G60" s="5" t="s">
        <v>20</v>
      </c>
      <c r="H60" s="5" t="s">
        <v>226</v>
      </c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</row>
    <row r="61" spans="1:26" ht="16" x14ac:dyDescent="0.2">
      <c r="A61" s="6"/>
      <c r="B61" s="6"/>
      <c r="C61" s="6"/>
      <c r="D61" s="5"/>
      <c r="E61" s="5" t="s">
        <v>28</v>
      </c>
      <c r="F61" s="5" t="s">
        <v>19</v>
      </c>
      <c r="G61" s="5" t="s">
        <v>29</v>
      </c>
      <c r="H61" s="5" t="s">
        <v>226</v>
      </c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</row>
    <row r="62" spans="1:26" ht="16" x14ac:dyDescent="0.2">
      <c r="A62" s="6"/>
      <c r="B62" s="6"/>
      <c r="C62" s="6"/>
      <c r="D62" s="5"/>
      <c r="E62" s="5" t="s">
        <v>167</v>
      </c>
      <c r="F62" s="5" t="s">
        <v>35</v>
      </c>
      <c r="G62" s="5" t="s">
        <v>168</v>
      </c>
      <c r="H62" s="5" t="s">
        <v>226</v>
      </c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</row>
    <row r="63" spans="1:26" ht="16" x14ac:dyDescent="0.2">
      <c r="A63" s="6"/>
      <c r="B63" s="6"/>
      <c r="C63" s="6"/>
      <c r="D63" s="5" t="s">
        <v>181</v>
      </c>
      <c r="E63" s="5" t="s">
        <v>182</v>
      </c>
      <c r="F63" s="5" t="s">
        <v>35</v>
      </c>
      <c r="G63" s="5" t="s">
        <v>183</v>
      </c>
      <c r="H63" s="5" t="s">
        <v>262</v>
      </c>
      <c r="I63" s="5" t="str">
        <f t="shared" ref="I63:I74" si="4">HYPERLINK("http://bl.ocks.org/Caged/6476579","Bar Chart")</f>
        <v>Bar Chart</v>
      </c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</row>
    <row r="64" spans="1:26" ht="16" x14ac:dyDescent="0.2">
      <c r="A64" s="6"/>
      <c r="B64" s="6"/>
      <c r="C64" s="6"/>
      <c r="D64" s="5" t="s">
        <v>184</v>
      </c>
      <c r="E64" s="5" t="s">
        <v>185</v>
      </c>
      <c r="F64" s="5" t="s">
        <v>73</v>
      </c>
      <c r="G64" s="5" t="s">
        <v>186</v>
      </c>
      <c r="H64" s="5" t="s">
        <v>315</v>
      </c>
      <c r="I64" s="5" t="str">
        <f t="shared" si="4"/>
        <v>Bar Chart</v>
      </c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</row>
    <row r="65" spans="1:26" ht="16" x14ac:dyDescent="0.2">
      <c r="A65" s="6"/>
      <c r="B65" s="6"/>
      <c r="C65" s="6"/>
      <c r="D65" s="5" t="s">
        <v>187</v>
      </c>
      <c r="E65" s="5" t="s">
        <v>188</v>
      </c>
      <c r="F65" s="5" t="s">
        <v>35</v>
      </c>
      <c r="G65" s="5" t="s">
        <v>189</v>
      </c>
      <c r="H65" s="5" t="s">
        <v>262</v>
      </c>
      <c r="I65" s="5" t="str">
        <f t="shared" si="4"/>
        <v>Bar Chart</v>
      </c>
      <c r="J65" s="5" t="str">
        <f t="shared" ref="J65:J68" si="5">HYPERLINK("https://observablehq.com/@efrymire/gridding-map-files","Choropleth or Density Contour")</f>
        <v>Choropleth or Density Contour</v>
      </c>
      <c r="K65" s="5" t="s">
        <v>320</v>
      </c>
      <c r="L65" s="5"/>
      <c r="M65" s="5"/>
      <c r="N65" s="5" t="s">
        <v>285</v>
      </c>
      <c r="O65" s="5" t="s">
        <v>286</v>
      </c>
      <c r="P65" s="5" t="s">
        <v>287</v>
      </c>
      <c r="Q65" s="5" t="s">
        <v>288</v>
      </c>
      <c r="R65" s="5" t="s">
        <v>289</v>
      </c>
      <c r="S65" s="5"/>
      <c r="T65" s="5"/>
      <c r="U65" s="5"/>
      <c r="V65" s="5"/>
      <c r="W65" s="5"/>
      <c r="X65" s="5"/>
      <c r="Y65" s="5"/>
      <c r="Z65" s="5"/>
    </row>
    <row r="66" spans="1:26" ht="16" x14ac:dyDescent="0.2">
      <c r="A66" s="6"/>
      <c r="B66" s="6"/>
      <c r="C66" s="6"/>
      <c r="D66" s="5" t="s">
        <v>190</v>
      </c>
      <c r="E66" s="5" t="s">
        <v>191</v>
      </c>
      <c r="F66" s="5" t="s">
        <v>73</v>
      </c>
      <c r="G66" s="5" t="s">
        <v>192</v>
      </c>
      <c r="H66" s="5" t="s">
        <v>315</v>
      </c>
      <c r="I66" s="5" t="str">
        <f t="shared" si="4"/>
        <v>Bar Chart</v>
      </c>
      <c r="J66" s="5" t="str">
        <f t="shared" si="5"/>
        <v>Choropleth or Density Contour</v>
      </c>
      <c r="K66" s="5" t="s">
        <v>323</v>
      </c>
      <c r="L66" s="5"/>
      <c r="M66" s="5"/>
      <c r="N66" s="5" t="s">
        <v>285</v>
      </c>
      <c r="O66" s="5" t="s">
        <v>286</v>
      </c>
      <c r="P66" s="5" t="s">
        <v>287</v>
      </c>
      <c r="Q66" s="5" t="s">
        <v>288</v>
      </c>
      <c r="R66" s="5" t="s">
        <v>289</v>
      </c>
      <c r="S66" s="5"/>
      <c r="T66" s="5"/>
      <c r="U66" s="5"/>
      <c r="V66" s="5"/>
      <c r="W66" s="5"/>
      <c r="X66" s="5"/>
      <c r="Y66" s="5"/>
      <c r="Z66" s="5"/>
    </row>
    <row r="67" spans="1:26" ht="16" x14ac:dyDescent="0.2">
      <c r="A67" s="6"/>
      <c r="B67" s="6"/>
      <c r="C67" s="6"/>
      <c r="D67" s="5" t="s">
        <v>193</v>
      </c>
      <c r="E67" s="5" t="s">
        <v>194</v>
      </c>
      <c r="F67" s="5" t="s">
        <v>35</v>
      </c>
      <c r="G67" s="5" t="s">
        <v>195</v>
      </c>
      <c r="H67" s="5" t="s">
        <v>262</v>
      </c>
      <c r="I67" s="5" t="str">
        <f t="shared" si="4"/>
        <v>Bar Chart</v>
      </c>
      <c r="J67" s="5" t="str">
        <f t="shared" si="5"/>
        <v>Choropleth or Density Contour</v>
      </c>
      <c r="K67" s="5" t="s">
        <v>326</v>
      </c>
      <c r="L67" s="5"/>
      <c r="M67" s="5"/>
      <c r="N67" s="5" t="s">
        <v>285</v>
      </c>
      <c r="O67" s="5" t="s">
        <v>286</v>
      </c>
      <c r="P67" s="5" t="s">
        <v>287</v>
      </c>
      <c r="Q67" s="5" t="s">
        <v>288</v>
      </c>
      <c r="R67" s="5" t="s">
        <v>289</v>
      </c>
      <c r="S67" s="5"/>
      <c r="T67" s="5"/>
      <c r="U67" s="5"/>
      <c r="V67" s="5"/>
      <c r="W67" s="5"/>
      <c r="X67" s="5"/>
      <c r="Y67" s="5"/>
      <c r="Z67" s="5"/>
    </row>
    <row r="68" spans="1:26" ht="16" x14ac:dyDescent="0.2">
      <c r="A68" s="6"/>
      <c r="B68" s="6"/>
      <c r="C68" s="6"/>
      <c r="D68" s="5" t="s">
        <v>196</v>
      </c>
      <c r="E68" s="5" t="s">
        <v>197</v>
      </c>
      <c r="F68" s="5" t="s">
        <v>73</v>
      </c>
      <c r="G68" s="5" t="s">
        <v>198</v>
      </c>
      <c r="H68" s="5" t="s">
        <v>315</v>
      </c>
      <c r="I68" s="5" t="str">
        <f t="shared" si="4"/>
        <v>Bar Chart</v>
      </c>
      <c r="J68" s="5" t="str">
        <f t="shared" si="5"/>
        <v>Choropleth or Density Contour</v>
      </c>
      <c r="K68" s="5" t="s">
        <v>331</v>
      </c>
      <c r="L68" s="5"/>
      <c r="M68" s="5"/>
      <c r="N68" s="5" t="s">
        <v>285</v>
      </c>
      <c r="O68" s="5" t="s">
        <v>286</v>
      </c>
      <c r="P68" s="5" t="s">
        <v>287</v>
      </c>
      <c r="Q68" s="5" t="s">
        <v>288</v>
      </c>
      <c r="R68" s="5" t="s">
        <v>289</v>
      </c>
      <c r="S68" s="5"/>
      <c r="T68" s="5"/>
      <c r="U68" s="5"/>
      <c r="V68" s="5"/>
      <c r="W68" s="5"/>
      <c r="X68" s="5"/>
      <c r="Y68" s="5"/>
      <c r="Z68" s="5"/>
    </row>
    <row r="69" spans="1:26" ht="16" x14ac:dyDescent="0.2">
      <c r="A69" s="6"/>
      <c r="B69" s="6"/>
      <c r="C69" s="6"/>
      <c r="D69" s="5" t="s">
        <v>199</v>
      </c>
      <c r="E69" s="5" t="s">
        <v>200</v>
      </c>
      <c r="F69" s="5" t="s">
        <v>73</v>
      </c>
      <c r="G69" s="5" t="s">
        <v>74</v>
      </c>
      <c r="H69" s="5" t="s">
        <v>334</v>
      </c>
      <c r="I69" s="5" t="str">
        <f t="shared" si="4"/>
        <v>Bar Chart</v>
      </c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</row>
    <row r="70" spans="1:26" ht="16" x14ac:dyDescent="0.2">
      <c r="A70" s="6"/>
      <c r="B70" s="6"/>
      <c r="C70" s="6"/>
      <c r="D70" s="5" t="s">
        <v>201</v>
      </c>
      <c r="E70" s="5" t="s">
        <v>202</v>
      </c>
      <c r="F70" s="5" t="s">
        <v>73</v>
      </c>
      <c r="G70" s="5" t="s">
        <v>76</v>
      </c>
      <c r="H70" s="5" t="s">
        <v>334</v>
      </c>
      <c r="I70" s="5" t="str">
        <f t="shared" si="4"/>
        <v>Bar Chart</v>
      </c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</row>
    <row r="71" spans="1:26" ht="16" x14ac:dyDescent="0.2">
      <c r="A71" s="6"/>
      <c r="B71" s="6"/>
      <c r="C71" s="6"/>
      <c r="D71" s="5" t="s">
        <v>203</v>
      </c>
      <c r="E71" s="5" t="s">
        <v>204</v>
      </c>
      <c r="F71" s="5" t="s">
        <v>73</v>
      </c>
      <c r="G71" s="5" t="s">
        <v>78</v>
      </c>
      <c r="H71" s="5" t="s">
        <v>334</v>
      </c>
      <c r="I71" s="5" t="str">
        <f t="shared" si="4"/>
        <v>Bar Chart</v>
      </c>
      <c r="J71" s="5" t="str">
        <f>HYPERLINK("https://observablehq.com/@efrymire/gridding-map-files","Choropleth or Density Contour")</f>
        <v>Choropleth or Density Contour</v>
      </c>
      <c r="K71" s="5" t="s">
        <v>347</v>
      </c>
      <c r="L71" s="5"/>
      <c r="M71" s="5"/>
      <c r="N71" s="5" t="s">
        <v>285</v>
      </c>
      <c r="O71" s="5" t="s">
        <v>286</v>
      </c>
      <c r="P71" s="5" t="s">
        <v>287</v>
      </c>
      <c r="Q71" s="5" t="s">
        <v>288</v>
      </c>
      <c r="R71" s="5" t="s">
        <v>289</v>
      </c>
      <c r="S71" s="5"/>
      <c r="T71" s="5"/>
      <c r="U71" s="5"/>
      <c r="V71" s="5"/>
      <c r="W71" s="5"/>
      <c r="X71" s="5"/>
      <c r="Y71" s="5"/>
      <c r="Z71" s="5"/>
    </row>
    <row r="72" spans="1:26" ht="16" x14ac:dyDescent="0.2">
      <c r="A72" s="6"/>
      <c r="B72" s="6"/>
      <c r="C72" s="6"/>
      <c r="D72" s="5" t="s">
        <v>205</v>
      </c>
      <c r="E72" s="5" t="s">
        <v>206</v>
      </c>
      <c r="F72" s="5" t="s">
        <v>80</v>
      </c>
      <c r="G72" s="5" t="s">
        <v>81</v>
      </c>
      <c r="H72" s="5" t="s">
        <v>334</v>
      </c>
      <c r="I72" s="5" t="str">
        <f t="shared" si="4"/>
        <v>Bar Chart</v>
      </c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</row>
    <row r="73" spans="1:26" ht="16" x14ac:dyDescent="0.2">
      <c r="A73" s="6"/>
      <c r="B73" s="6"/>
      <c r="C73" s="6"/>
      <c r="D73" s="5" t="s">
        <v>207</v>
      </c>
      <c r="E73" s="5" t="s">
        <v>208</v>
      </c>
      <c r="F73" s="5" t="s">
        <v>80</v>
      </c>
      <c r="G73" s="5" t="s">
        <v>83</v>
      </c>
      <c r="H73" s="5" t="s">
        <v>334</v>
      </c>
      <c r="I73" s="5" t="str">
        <f t="shared" si="4"/>
        <v>Bar Chart</v>
      </c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</row>
    <row r="74" spans="1:26" ht="16" x14ac:dyDescent="0.2">
      <c r="A74" s="6"/>
      <c r="B74" s="6"/>
      <c r="C74" s="6"/>
      <c r="D74" s="5" t="s">
        <v>209</v>
      </c>
      <c r="E74" s="5" t="s">
        <v>348</v>
      </c>
      <c r="F74" s="5" t="s">
        <v>80</v>
      </c>
      <c r="G74" s="5" t="s">
        <v>84</v>
      </c>
      <c r="H74" s="5" t="s">
        <v>334</v>
      </c>
      <c r="I74" s="5" t="str">
        <f t="shared" si="4"/>
        <v>Bar Chart</v>
      </c>
      <c r="J74" s="5" t="str">
        <f>HYPERLINK("https://observablehq.com/@efrymire/gridding-map-files","Choropleth or Density Contour")</f>
        <v>Choropleth or Density Contour</v>
      </c>
      <c r="K74" s="5" t="s">
        <v>349</v>
      </c>
      <c r="L74" s="5"/>
      <c r="M74" s="5"/>
      <c r="N74" s="5" t="s">
        <v>285</v>
      </c>
      <c r="O74" s="5" t="s">
        <v>286</v>
      </c>
      <c r="P74" s="5" t="s">
        <v>287</v>
      </c>
      <c r="Q74" s="5" t="s">
        <v>288</v>
      </c>
      <c r="R74" s="5" t="s">
        <v>289</v>
      </c>
      <c r="S74" s="5"/>
      <c r="T74" s="5"/>
      <c r="U74" s="5"/>
      <c r="V74" s="5"/>
      <c r="W74" s="5"/>
      <c r="X74" s="5"/>
      <c r="Y74" s="5"/>
      <c r="Z74" s="5"/>
    </row>
    <row r="75" spans="1:26" ht="16" x14ac:dyDescent="0.2">
      <c r="A75" s="6"/>
      <c r="B75" s="6" t="s">
        <v>86</v>
      </c>
      <c r="C75" s="6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</row>
    <row r="76" spans="1:26" ht="16" x14ac:dyDescent="0.2">
      <c r="A76" s="6"/>
      <c r="B76" s="6"/>
      <c r="C76" s="6" t="s">
        <v>87</v>
      </c>
      <c r="D76" s="5"/>
      <c r="E76" s="5"/>
      <c r="F76" s="5"/>
      <c r="G76" s="5"/>
      <c r="H76" s="5"/>
      <c r="I76" s="5"/>
      <c r="J76" s="5" t="str">
        <f>HYPERLINK("https://observablehq.com/@efrymire/gridding-map-files","Choropleth or Density Contour")</f>
        <v>Choropleth or Density Contour</v>
      </c>
      <c r="K76" s="5" t="s">
        <v>355</v>
      </c>
      <c r="L76" s="5"/>
      <c r="M76" s="5"/>
      <c r="N76" s="5" t="s">
        <v>252</v>
      </c>
      <c r="O76" s="5" t="s">
        <v>231</v>
      </c>
      <c r="P76" s="5" t="s">
        <v>253</v>
      </c>
      <c r="Q76" s="5" t="s">
        <v>254</v>
      </c>
      <c r="R76" s="5" t="s">
        <v>236</v>
      </c>
      <c r="S76" s="5"/>
      <c r="T76" s="5"/>
      <c r="U76" s="5"/>
      <c r="V76" s="5"/>
      <c r="W76" s="5"/>
      <c r="X76" s="5"/>
      <c r="Y76" s="5"/>
      <c r="Z76" s="5"/>
    </row>
    <row r="77" spans="1:26" ht="16" x14ac:dyDescent="0.2">
      <c r="A77" s="6"/>
      <c r="B77" s="6"/>
      <c r="C77" s="6"/>
      <c r="D77" s="5"/>
      <c r="E77" s="5" t="s">
        <v>22</v>
      </c>
      <c r="F77" s="5" t="s">
        <v>12</v>
      </c>
      <c r="G77" s="5" t="s">
        <v>23</v>
      </c>
      <c r="H77" s="5" t="s">
        <v>226</v>
      </c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</row>
    <row r="78" spans="1:26" ht="16" x14ac:dyDescent="0.2">
      <c r="A78" s="6"/>
      <c r="B78" s="6"/>
      <c r="C78" s="6"/>
      <c r="D78" s="5"/>
      <c r="E78" s="5" t="s">
        <v>11</v>
      </c>
      <c r="F78" s="5" t="s">
        <v>12</v>
      </c>
      <c r="G78" s="5" t="s">
        <v>13</v>
      </c>
      <c r="H78" s="5" t="s">
        <v>226</v>
      </c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</row>
    <row r="79" spans="1:26" ht="16" x14ac:dyDescent="0.2">
      <c r="A79" s="6"/>
      <c r="B79" s="6"/>
      <c r="C79" s="6"/>
      <c r="D79" s="5"/>
      <c r="E79" s="5" t="s">
        <v>15</v>
      </c>
      <c r="F79" s="5" t="s">
        <v>12</v>
      </c>
      <c r="G79" s="5" t="s">
        <v>16</v>
      </c>
      <c r="H79" s="5" t="s">
        <v>226</v>
      </c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</row>
    <row r="80" spans="1:26" ht="16" x14ac:dyDescent="0.2">
      <c r="A80" s="6"/>
      <c r="B80" s="6"/>
      <c r="C80" s="6"/>
      <c r="D80" s="5"/>
      <c r="E80" s="5" t="s">
        <v>18</v>
      </c>
      <c r="F80" s="5" t="s">
        <v>19</v>
      </c>
      <c r="G80" s="5" t="s">
        <v>20</v>
      </c>
      <c r="H80" s="5" t="s">
        <v>226</v>
      </c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</row>
    <row r="81" spans="1:26" ht="16" x14ac:dyDescent="0.2">
      <c r="A81" s="6"/>
      <c r="B81" s="6"/>
      <c r="C81" s="6"/>
      <c r="D81" s="5"/>
      <c r="E81" s="5" t="s">
        <v>28</v>
      </c>
      <c r="F81" s="5" t="s">
        <v>19</v>
      </c>
      <c r="G81" s="5" t="s">
        <v>29</v>
      </c>
      <c r="H81" s="5" t="s">
        <v>226</v>
      </c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</row>
    <row r="82" spans="1:26" ht="16" x14ac:dyDescent="0.2">
      <c r="A82" s="6"/>
      <c r="B82" s="6"/>
      <c r="C82" s="6"/>
      <c r="D82" s="5"/>
      <c r="E82" s="5" t="s">
        <v>210</v>
      </c>
      <c r="F82" s="5" t="s">
        <v>91</v>
      </c>
      <c r="G82" s="5" t="s">
        <v>211</v>
      </c>
      <c r="H82" s="5" t="s">
        <v>226</v>
      </c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</row>
    <row r="83" spans="1:26" ht="16" x14ac:dyDescent="0.2">
      <c r="A83" s="6"/>
      <c r="B83" s="6"/>
      <c r="C83" s="6"/>
      <c r="D83" s="5" t="s">
        <v>88</v>
      </c>
      <c r="E83" s="5" t="s">
        <v>90</v>
      </c>
      <c r="F83" s="5" t="s">
        <v>91</v>
      </c>
      <c r="G83" s="5" t="s">
        <v>92</v>
      </c>
      <c r="H83" s="5" t="s">
        <v>262</v>
      </c>
      <c r="I83" s="5" t="str">
        <f t="shared" ref="I83:I95" si="6">HYPERLINK("http://bl.ocks.org/bbest/2de0e25d4840c68f2db1","Bar Chart or Aster Chart")</f>
        <v>Bar Chart or Aster Chart</v>
      </c>
      <c r="J83" s="5" t="str">
        <f>HYPERLINK("https://observablehq.com/@efrymire/gridding-map-files","Choropleth or Density Contour")</f>
        <v>Choropleth or Density Contour</v>
      </c>
      <c r="K83" s="5" t="s">
        <v>373</v>
      </c>
      <c r="L83" s="5"/>
      <c r="M83" s="5"/>
      <c r="N83" s="5" t="s">
        <v>285</v>
      </c>
      <c r="O83" s="5" t="s">
        <v>286</v>
      </c>
      <c r="P83" s="5" t="s">
        <v>287</v>
      </c>
      <c r="Q83" s="5" t="s">
        <v>288</v>
      </c>
      <c r="R83" s="5" t="s">
        <v>289</v>
      </c>
      <c r="S83" s="5"/>
      <c r="T83" s="5"/>
      <c r="U83" s="5"/>
      <c r="V83" s="5"/>
      <c r="W83" s="5"/>
      <c r="X83" s="5"/>
      <c r="Y83" s="5"/>
      <c r="Z83" s="5"/>
    </row>
    <row r="84" spans="1:26" ht="16" x14ac:dyDescent="0.2">
      <c r="A84" s="6"/>
      <c r="B84" s="6"/>
      <c r="C84" s="6"/>
      <c r="D84" s="5" t="s">
        <v>89</v>
      </c>
      <c r="E84" s="5" t="s">
        <v>212</v>
      </c>
      <c r="F84" s="5" t="s">
        <v>91</v>
      </c>
      <c r="G84" s="5" t="s">
        <v>95</v>
      </c>
      <c r="H84" s="5" t="s">
        <v>262</v>
      </c>
      <c r="I84" s="5" t="str">
        <f t="shared" si="6"/>
        <v>Bar Chart or Aster Chart</v>
      </c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</row>
    <row r="85" spans="1:26" ht="16" x14ac:dyDescent="0.2">
      <c r="A85" s="6"/>
      <c r="B85" s="6"/>
      <c r="C85" s="6"/>
      <c r="D85" s="5" t="s">
        <v>93</v>
      </c>
      <c r="E85" s="5" t="s">
        <v>213</v>
      </c>
      <c r="F85" s="5" t="s">
        <v>91</v>
      </c>
      <c r="G85" s="5" t="s">
        <v>97</v>
      </c>
      <c r="H85" s="5" t="s">
        <v>262</v>
      </c>
      <c r="I85" s="5" t="str">
        <f t="shared" si="6"/>
        <v>Bar Chart or Aster Chart</v>
      </c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</row>
    <row r="86" spans="1:26" ht="16" x14ac:dyDescent="0.2">
      <c r="A86" s="6"/>
      <c r="B86" s="6"/>
      <c r="C86" s="6"/>
      <c r="D86" s="5" t="s">
        <v>94</v>
      </c>
      <c r="E86" s="5" t="s">
        <v>214</v>
      </c>
      <c r="F86" s="5" t="s">
        <v>91</v>
      </c>
      <c r="G86" s="5" t="s">
        <v>99</v>
      </c>
      <c r="H86" s="5" t="s">
        <v>262</v>
      </c>
      <c r="I86" s="5" t="str">
        <f t="shared" si="6"/>
        <v>Bar Chart or Aster Chart</v>
      </c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</row>
    <row r="87" spans="1:26" ht="16" x14ac:dyDescent="0.2">
      <c r="A87" s="6"/>
      <c r="B87" s="6"/>
      <c r="C87" s="6"/>
      <c r="D87" s="5" t="s">
        <v>96</v>
      </c>
      <c r="E87" s="5" t="s">
        <v>215</v>
      </c>
      <c r="F87" s="5" t="s">
        <v>91</v>
      </c>
      <c r="G87" s="5" t="s">
        <v>101</v>
      </c>
      <c r="H87" s="5" t="s">
        <v>262</v>
      </c>
      <c r="I87" s="5" t="str">
        <f t="shared" si="6"/>
        <v>Bar Chart or Aster Chart</v>
      </c>
      <c r="J87" s="5" t="str">
        <f>HYPERLINK("https://observablehq.com/@efrymire/gridding-map-files","Choropleth or Density Contour")</f>
        <v>Choropleth or Density Contour</v>
      </c>
      <c r="K87" s="5" t="s">
        <v>380</v>
      </c>
      <c r="L87" s="5"/>
      <c r="M87" s="5"/>
      <c r="N87" s="5" t="s">
        <v>285</v>
      </c>
      <c r="O87" s="5" t="s">
        <v>286</v>
      </c>
      <c r="P87" s="5" t="s">
        <v>287</v>
      </c>
      <c r="Q87" s="5" t="s">
        <v>288</v>
      </c>
      <c r="R87" s="5" t="s">
        <v>289</v>
      </c>
      <c r="S87" s="5"/>
      <c r="T87" s="5"/>
      <c r="U87" s="5"/>
      <c r="V87" s="5"/>
      <c r="W87" s="5"/>
      <c r="X87" s="5"/>
      <c r="Y87" s="5"/>
      <c r="Z87" s="5"/>
    </row>
    <row r="88" spans="1:26" ht="16" x14ac:dyDescent="0.2">
      <c r="A88" s="6"/>
      <c r="B88" s="6"/>
      <c r="C88" s="6"/>
      <c r="D88" s="5" t="s">
        <v>98</v>
      </c>
      <c r="E88" s="5" t="s">
        <v>217</v>
      </c>
      <c r="F88" s="5" t="s">
        <v>91</v>
      </c>
      <c r="G88" s="5" t="s">
        <v>103</v>
      </c>
      <c r="H88" s="5" t="s">
        <v>315</v>
      </c>
      <c r="I88" s="5" t="str">
        <f t="shared" si="6"/>
        <v>Bar Chart or Aster Chart</v>
      </c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</row>
    <row r="89" spans="1:26" ht="16" x14ac:dyDescent="0.2">
      <c r="A89" s="6"/>
      <c r="B89" s="6"/>
      <c r="C89" s="6"/>
      <c r="D89" s="5" t="s">
        <v>100</v>
      </c>
      <c r="E89" s="5" t="s">
        <v>222</v>
      </c>
      <c r="F89" s="5" t="s">
        <v>91</v>
      </c>
      <c r="G89" s="5" t="s">
        <v>105</v>
      </c>
      <c r="H89" s="5" t="s">
        <v>315</v>
      </c>
      <c r="I89" s="5" t="str">
        <f t="shared" si="6"/>
        <v>Bar Chart or Aster Chart</v>
      </c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</row>
    <row r="90" spans="1:26" ht="16" x14ac:dyDescent="0.2">
      <c r="A90" s="6"/>
      <c r="B90" s="6"/>
      <c r="C90" s="6"/>
      <c r="D90" s="5" t="s">
        <v>102</v>
      </c>
      <c r="E90" s="5" t="s">
        <v>223</v>
      </c>
      <c r="F90" s="5" t="s">
        <v>91</v>
      </c>
      <c r="G90" s="5" t="s">
        <v>107</v>
      </c>
      <c r="H90" s="5" t="s">
        <v>315</v>
      </c>
      <c r="I90" s="5" t="str">
        <f t="shared" si="6"/>
        <v>Bar Chart or Aster Chart</v>
      </c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</row>
    <row r="91" spans="1:26" ht="16" x14ac:dyDescent="0.2">
      <c r="A91" s="6"/>
      <c r="B91" s="6"/>
      <c r="C91" s="6"/>
      <c r="D91" s="5" t="s">
        <v>104</v>
      </c>
      <c r="E91" s="5" t="s">
        <v>224</v>
      </c>
      <c r="F91" s="5" t="s">
        <v>91</v>
      </c>
      <c r="G91" s="5" t="s">
        <v>109</v>
      </c>
      <c r="H91" s="5" t="s">
        <v>315</v>
      </c>
      <c r="I91" s="5" t="str">
        <f t="shared" si="6"/>
        <v>Bar Chart or Aster Chart</v>
      </c>
      <c r="J91" s="5" t="str">
        <f>HYPERLINK("https://observablehq.com/@efrymire/gridding-map-files","Choropleth or Density Contour")</f>
        <v>Choropleth or Density Contour</v>
      </c>
      <c r="K91" s="5" t="s">
        <v>385</v>
      </c>
      <c r="L91" s="5"/>
      <c r="M91" s="5"/>
      <c r="N91" s="5" t="s">
        <v>285</v>
      </c>
      <c r="O91" s="5" t="s">
        <v>286</v>
      </c>
      <c r="P91" s="5" t="s">
        <v>287</v>
      </c>
      <c r="Q91" s="5" t="s">
        <v>288</v>
      </c>
      <c r="R91" s="5" t="s">
        <v>289</v>
      </c>
      <c r="S91" s="5"/>
      <c r="T91" s="5"/>
      <c r="U91" s="5"/>
      <c r="V91" s="5"/>
      <c r="W91" s="5"/>
      <c r="X91" s="5"/>
      <c r="Y91" s="5"/>
      <c r="Z91" s="5"/>
    </row>
    <row r="92" spans="1:26" ht="16" x14ac:dyDescent="0.2">
      <c r="A92" s="6"/>
      <c r="B92" s="6"/>
      <c r="C92" s="6"/>
      <c r="D92" s="5" t="s">
        <v>106</v>
      </c>
      <c r="E92" s="5" t="s">
        <v>225</v>
      </c>
      <c r="F92" s="5" t="s">
        <v>91</v>
      </c>
      <c r="G92" s="5" t="s">
        <v>112</v>
      </c>
      <c r="H92" s="5" t="s">
        <v>334</v>
      </c>
      <c r="I92" s="5" t="str">
        <f t="shared" si="6"/>
        <v>Bar Chart or Aster Chart</v>
      </c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</row>
    <row r="93" spans="1:26" ht="16" x14ac:dyDescent="0.2">
      <c r="A93" s="6"/>
      <c r="B93" s="6"/>
      <c r="C93" s="6"/>
      <c r="D93" s="5" t="s">
        <v>108</v>
      </c>
      <c r="E93" s="5" t="s">
        <v>227</v>
      </c>
      <c r="F93" s="5" t="s">
        <v>91</v>
      </c>
      <c r="G93" s="5" t="s">
        <v>116</v>
      </c>
      <c r="H93" s="5" t="s">
        <v>334</v>
      </c>
      <c r="I93" s="5" t="str">
        <f t="shared" si="6"/>
        <v>Bar Chart or Aster Chart</v>
      </c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</row>
    <row r="94" spans="1:26" ht="16" x14ac:dyDescent="0.2">
      <c r="A94" s="6"/>
      <c r="B94" s="6"/>
      <c r="C94" s="6"/>
      <c r="D94" s="5" t="s">
        <v>110</v>
      </c>
      <c r="E94" s="5" t="s">
        <v>228</v>
      </c>
      <c r="F94" s="5" t="s">
        <v>91</v>
      </c>
      <c r="G94" s="5" t="s">
        <v>117</v>
      </c>
      <c r="H94" s="5" t="s">
        <v>334</v>
      </c>
      <c r="I94" s="5" t="str">
        <f t="shared" si="6"/>
        <v>Bar Chart or Aster Chart</v>
      </c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</row>
    <row r="95" spans="1:26" ht="16" x14ac:dyDescent="0.2">
      <c r="A95" s="6"/>
      <c r="B95" s="6"/>
      <c r="C95" s="6"/>
      <c r="D95" s="5" t="s">
        <v>114</v>
      </c>
      <c r="E95" s="5" t="s">
        <v>229</v>
      </c>
      <c r="F95" s="5" t="s">
        <v>91</v>
      </c>
      <c r="G95" s="5" t="s">
        <v>121</v>
      </c>
      <c r="H95" s="5" t="s">
        <v>334</v>
      </c>
      <c r="I95" s="5" t="str">
        <f t="shared" si="6"/>
        <v>Bar Chart or Aster Chart</v>
      </c>
      <c r="J95" s="5" t="str">
        <f t="shared" ref="J95:J96" si="7">HYPERLINK("https://observablehq.com/@efrymire/gridding-map-files","Choropleth or Density Contour")</f>
        <v>Choropleth or Density Contour</v>
      </c>
      <c r="K95" s="5" t="s">
        <v>386</v>
      </c>
      <c r="L95" s="5"/>
      <c r="M95" s="5"/>
      <c r="N95" s="5" t="s">
        <v>285</v>
      </c>
      <c r="O95" s="5" t="s">
        <v>286</v>
      </c>
      <c r="P95" s="5" t="s">
        <v>287</v>
      </c>
      <c r="Q95" s="5" t="s">
        <v>288</v>
      </c>
      <c r="R95" s="5" t="s">
        <v>289</v>
      </c>
      <c r="S95" s="5"/>
      <c r="T95" s="5"/>
      <c r="U95" s="5"/>
      <c r="V95" s="5"/>
      <c r="W95" s="5"/>
      <c r="X95" s="5"/>
      <c r="Y95" s="5"/>
      <c r="Z95" s="5"/>
    </row>
    <row r="96" spans="1:26" ht="16" x14ac:dyDescent="0.2">
      <c r="A96" s="6"/>
      <c r="B96" s="6"/>
      <c r="C96" s="6" t="s">
        <v>122</v>
      </c>
      <c r="D96" s="5"/>
      <c r="E96" s="5"/>
      <c r="F96" s="5"/>
      <c r="G96" s="5"/>
      <c r="H96" s="5"/>
      <c r="I96" s="5"/>
      <c r="J96" s="5" t="str">
        <f t="shared" si="7"/>
        <v>Choropleth or Density Contour</v>
      </c>
      <c r="K96" s="5" t="s">
        <v>387</v>
      </c>
      <c r="L96" s="5"/>
      <c r="M96" s="5"/>
      <c r="N96" s="5" t="s">
        <v>252</v>
      </c>
      <c r="O96" s="5" t="s">
        <v>231</v>
      </c>
      <c r="P96" s="5" t="s">
        <v>253</v>
      </c>
      <c r="Q96" s="5" t="s">
        <v>254</v>
      </c>
      <c r="R96" s="5" t="s">
        <v>236</v>
      </c>
      <c r="S96" s="5"/>
      <c r="T96" s="5"/>
      <c r="U96" s="5"/>
      <c r="V96" s="5"/>
      <c r="W96" s="5"/>
      <c r="X96" s="5"/>
      <c r="Y96" s="5"/>
      <c r="Z96" s="5"/>
    </row>
    <row r="97" spans="1:26" ht="16" x14ac:dyDescent="0.2">
      <c r="A97" s="6"/>
      <c r="B97" s="6"/>
      <c r="C97" s="6"/>
      <c r="D97" s="5"/>
      <c r="E97" s="5" t="s">
        <v>22</v>
      </c>
      <c r="F97" s="5" t="s">
        <v>12</v>
      </c>
      <c r="G97" s="5" t="s">
        <v>23</v>
      </c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</row>
    <row r="98" spans="1:26" ht="16" x14ac:dyDescent="0.2">
      <c r="A98" s="6"/>
      <c r="B98" s="6"/>
      <c r="C98" s="6"/>
      <c r="D98" s="5"/>
      <c r="E98" s="5" t="s">
        <v>11</v>
      </c>
      <c r="F98" s="5" t="s">
        <v>12</v>
      </c>
      <c r="G98" s="5" t="s">
        <v>13</v>
      </c>
      <c r="H98" s="5" t="s">
        <v>226</v>
      </c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</row>
    <row r="99" spans="1:26" ht="16" x14ac:dyDescent="0.2">
      <c r="A99" s="6"/>
      <c r="B99" s="6"/>
      <c r="C99" s="6"/>
      <c r="D99" s="5"/>
      <c r="E99" s="5" t="s">
        <v>15</v>
      </c>
      <c r="F99" s="5" t="s">
        <v>12</v>
      </c>
      <c r="G99" s="5" t="s">
        <v>16</v>
      </c>
      <c r="H99" s="5" t="s">
        <v>226</v>
      </c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</row>
    <row r="100" spans="1:26" ht="16" x14ac:dyDescent="0.2">
      <c r="A100" s="6"/>
      <c r="B100" s="6"/>
      <c r="C100" s="6"/>
      <c r="D100" s="5"/>
      <c r="E100" s="5" t="s">
        <v>18</v>
      </c>
      <c r="F100" s="5" t="s">
        <v>19</v>
      </c>
      <c r="G100" s="5" t="s">
        <v>20</v>
      </c>
      <c r="H100" s="5" t="s">
        <v>226</v>
      </c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</row>
    <row r="101" spans="1:26" ht="16" x14ac:dyDescent="0.2">
      <c r="A101" s="6"/>
      <c r="B101" s="6"/>
      <c r="C101" s="6"/>
      <c r="D101" s="5"/>
      <c r="E101" s="5" t="s">
        <v>28</v>
      </c>
      <c r="F101" s="5" t="s">
        <v>19</v>
      </c>
      <c r="G101" s="5" t="s">
        <v>29</v>
      </c>
      <c r="H101" s="5" t="s">
        <v>226</v>
      </c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</row>
    <row r="102" spans="1:26" ht="16" x14ac:dyDescent="0.2">
      <c r="A102" s="6"/>
      <c r="B102" s="6"/>
      <c r="C102" s="6"/>
      <c r="D102" s="5"/>
      <c r="E102" s="5" t="s">
        <v>210</v>
      </c>
      <c r="F102" s="5" t="s">
        <v>91</v>
      </c>
      <c r="G102" s="5" t="s">
        <v>211</v>
      </c>
      <c r="H102" s="5" t="s">
        <v>226</v>
      </c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</row>
    <row r="103" spans="1:26" ht="16" x14ac:dyDescent="0.2">
      <c r="A103" s="6"/>
      <c r="B103" s="6"/>
      <c r="C103" s="6"/>
      <c r="D103" s="5"/>
      <c r="E103" s="5" t="s">
        <v>388</v>
      </c>
      <c r="F103" s="5" t="s">
        <v>127</v>
      </c>
      <c r="G103" s="5" t="s">
        <v>389</v>
      </c>
      <c r="H103" s="5" t="s">
        <v>226</v>
      </c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</row>
    <row r="104" spans="1:26" ht="16" x14ac:dyDescent="0.2">
      <c r="A104" s="6"/>
      <c r="B104" s="6"/>
      <c r="C104" s="6"/>
      <c r="D104" s="5" t="s">
        <v>125</v>
      </c>
      <c r="E104" s="5" t="s">
        <v>255</v>
      </c>
      <c r="F104" s="5" t="s">
        <v>91</v>
      </c>
      <c r="G104" s="5" t="s">
        <v>256</v>
      </c>
      <c r="H104" s="5" t="s">
        <v>262</v>
      </c>
      <c r="I104" s="5" t="str">
        <f t="shared" ref="I104:I113" si="8">HYPERLINK("http://bl.ocks.org/bbest/2de0e25d4840c68f2db1","Bar Chart or Aster Chart")</f>
        <v>Bar Chart or Aster Chart</v>
      </c>
      <c r="J104" s="5" t="str">
        <f>HYPERLINK("https://observablehq.com/@efrymire/gridding-map-files","Choropleth or Density Contour")</f>
        <v>Choropleth or Density Contour</v>
      </c>
      <c r="K104" s="5" t="s">
        <v>390</v>
      </c>
      <c r="L104" s="5"/>
      <c r="M104" s="5"/>
      <c r="N104" s="5" t="s">
        <v>285</v>
      </c>
      <c r="O104" s="5" t="s">
        <v>286</v>
      </c>
      <c r="P104" s="5" t="s">
        <v>287</v>
      </c>
      <c r="Q104" s="5" t="s">
        <v>288</v>
      </c>
      <c r="R104" s="5" t="s">
        <v>289</v>
      </c>
      <c r="S104" s="5"/>
      <c r="T104" s="5"/>
      <c r="U104" s="5"/>
      <c r="V104" s="5"/>
      <c r="W104" s="5"/>
      <c r="X104" s="5"/>
      <c r="Y104" s="5"/>
      <c r="Z104" s="5"/>
    </row>
    <row r="105" spans="1:26" ht="16" x14ac:dyDescent="0.2">
      <c r="A105" s="6"/>
      <c r="B105" s="6"/>
      <c r="C105" s="6"/>
      <c r="D105" s="5" t="s">
        <v>129</v>
      </c>
      <c r="E105" s="5" t="s">
        <v>257</v>
      </c>
      <c r="F105" s="5" t="s">
        <v>127</v>
      </c>
      <c r="G105" s="5" t="s">
        <v>128</v>
      </c>
      <c r="H105" s="5" t="s">
        <v>262</v>
      </c>
      <c r="I105" s="5" t="str">
        <f t="shared" si="8"/>
        <v>Bar Chart or Aster Chart</v>
      </c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</row>
    <row r="106" spans="1:26" ht="16" x14ac:dyDescent="0.2">
      <c r="A106" s="6"/>
      <c r="B106" s="6"/>
      <c r="C106" s="6"/>
      <c r="D106" s="5" t="s">
        <v>133</v>
      </c>
      <c r="E106" s="5" t="s">
        <v>258</v>
      </c>
      <c r="F106" s="5" t="s">
        <v>127</v>
      </c>
      <c r="G106" s="5" t="s">
        <v>130</v>
      </c>
      <c r="H106" s="5" t="s">
        <v>262</v>
      </c>
      <c r="I106" s="5" t="str">
        <f t="shared" si="8"/>
        <v>Bar Chart or Aster Chart</v>
      </c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</row>
    <row r="107" spans="1:26" ht="16" x14ac:dyDescent="0.2">
      <c r="A107" s="6"/>
      <c r="B107" s="6"/>
      <c r="C107" s="6"/>
      <c r="D107" s="5" t="s">
        <v>136</v>
      </c>
      <c r="E107" s="5" t="s">
        <v>259</v>
      </c>
      <c r="F107" s="5" t="s">
        <v>127</v>
      </c>
      <c r="G107" s="5" t="s">
        <v>135</v>
      </c>
      <c r="H107" s="5" t="s">
        <v>262</v>
      </c>
      <c r="I107" s="5" t="str">
        <f t="shared" si="8"/>
        <v>Bar Chart or Aster Chart</v>
      </c>
      <c r="J107" s="5" t="str">
        <f>HYPERLINK("https://observablehq.com/@efrymire/gridding-map-files","Choropleth or Density Contour")</f>
        <v>Choropleth or Density Contour</v>
      </c>
      <c r="K107" s="5" t="s">
        <v>391</v>
      </c>
      <c r="L107" s="5"/>
      <c r="M107" s="5"/>
      <c r="N107" s="5" t="s">
        <v>285</v>
      </c>
      <c r="O107" s="5" t="s">
        <v>286</v>
      </c>
      <c r="P107" s="5" t="s">
        <v>287</v>
      </c>
      <c r="Q107" s="5" t="s">
        <v>288</v>
      </c>
      <c r="R107" s="5" t="s">
        <v>289</v>
      </c>
      <c r="S107" s="5"/>
      <c r="T107" s="5"/>
      <c r="U107" s="5"/>
      <c r="V107" s="5"/>
      <c r="W107" s="5"/>
      <c r="X107" s="5"/>
      <c r="Y107" s="5"/>
      <c r="Z107" s="5"/>
    </row>
    <row r="108" spans="1:26" ht="16" x14ac:dyDescent="0.2">
      <c r="A108" s="6"/>
      <c r="B108" s="6"/>
      <c r="C108" s="6"/>
      <c r="D108" s="5" t="s">
        <v>138</v>
      </c>
      <c r="E108" s="5" t="s">
        <v>260</v>
      </c>
      <c r="F108" s="5" t="s">
        <v>127</v>
      </c>
      <c r="G108" s="5" t="s">
        <v>137</v>
      </c>
      <c r="H108" s="5" t="s">
        <v>262</v>
      </c>
      <c r="I108" s="5" t="str">
        <f t="shared" si="8"/>
        <v>Bar Chart or Aster Chart</v>
      </c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</row>
    <row r="109" spans="1:26" ht="16" x14ac:dyDescent="0.2">
      <c r="A109" s="6"/>
      <c r="B109" s="6"/>
      <c r="C109" s="6"/>
      <c r="D109" s="5" t="s">
        <v>144</v>
      </c>
      <c r="E109" s="5" t="s">
        <v>270</v>
      </c>
      <c r="F109" s="5" t="s">
        <v>127</v>
      </c>
      <c r="G109" s="5" t="s">
        <v>143</v>
      </c>
      <c r="H109" s="5" t="s">
        <v>262</v>
      </c>
      <c r="I109" s="5" t="str">
        <f t="shared" si="8"/>
        <v>Bar Chart or Aster Chart</v>
      </c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</row>
    <row r="110" spans="1:26" ht="16" x14ac:dyDescent="0.2">
      <c r="A110" s="6"/>
      <c r="B110" s="6"/>
      <c r="C110" s="6"/>
      <c r="D110" s="5" t="s">
        <v>146</v>
      </c>
      <c r="E110" s="5" t="s">
        <v>272</v>
      </c>
      <c r="F110" s="5" t="s">
        <v>91</v>
      </c>
      <c r="G110" s="5" t="s">
        <v>145</v>
      </c>
      <c r="H110" s="5" t="s">
        <v>315</v>
      </c>
      <c r="I110" s="5" t="str">
        <f t="shared" si="8"/>
        <v>Bar Chart or Aster Chart</v>
      </c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</row>
    <row r="111" spans="1:26" ht="16" x14ac:dyDescent="0.2">
      <c r="A111" s="6"/>
      <c r="B111" s="6"/>
      <c r="C111" s="6"/>
      <c r="D111" s="5" t="s">
        <v>148</v>
      </c>
      <c r="E111" s="5" t="s">
        <v>274</v>
      </c>
      <c r="F111" s="5" t="s">
        <v>91</v>
      </c>
      <c r="G111" s="5" t="s">
        <v>147</v>
      </c>
      <c r="H111" s="5" t="s">
        <v>315</v>
      </c>
      <c r="I111" s="5" t="str">
        <f t="shared" si="8"/>
        <v>Bar Chart or Aster Chart</v>
      </c>
      <c r="J111" s="5" t="str">
        <f>HYPERLINK("https://observablehq.com/@efrymire/gridding-map-files","Choropleth or Density Contour")</f>
        <v>Choropleth or Density Contour</v>
      </c>
      <c r="K111" s="5" t="s">
        <v>392</v>
      </c>
      <c r="L111" s="5"/>
      <c r="M111" s="5"/>
      <c r="N111" s="5" t="s">
        <v>285</v>
      </c>
      <c r="O111" s="5" t="s">
        <v>286</v>
      </c>
      <c r="P111" s="5" t="s">
        <v>287</v>
      </c>
      <c r="Q111" s="5" t="s">
        <v>288</v>
      </c>
      <c r="R111" s="5" t="s">
        <v>289</v>
      </c>
      <c r="S111" s="5"/>
      <c r="T111" s="5"/>
      <c r="U111" s="5"/>
      <c r="V111" s="5"/>
      <c r="W111" s="5"/>
      <c r="X111" s="5"/>
      <c r="Y111" s="5"/>
      <c r="Z111" s="5"/>
    </row>
    <row r="112" spans="1:26" ht="16" x14ac:dyDescent="0.2">
      <c r="A112" s="6"/>
      <c r="B112" s="6"/>
      <c r="C112" s="6"/>
      <c r="D112" s="5" t="s">
        <v>150</v>
      </c>
      <c r="E112" s="5" t="s">
        <v>275</v>
      </c>
      <c r="F112" s="5" t="s">
        <v>91</v>
      </c>
      <c r="G112" s="5" t="s">
        <v>149</v>
      </c>
      <c r="H112" s="5" t="s">
        <v>315</v>
      </c>
      <c r="I112" s="5" t="str">
        <f t="shared" si="8"/>
        <v>Bar Chart or Aster Chart</v>
      </c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</row>
    <row r="113" spans="1:26" ht="16" x14ac:dyDescent="0.2">
      <c r="A113" s="6"/>
      <c r="B113" s="6"/>
      <c r="C113" s="6"/>
      <c r="D113" s="5" t="s">
        <v>166</v>
      </c>
      <c r="E113" s="5" t="s">
        <v>277</v>
      </c>
      <c r="F113" s="5" t="s">
        <v>91</v>
      </c>
      <c r="G113" s="5" t="s">
        <v>151</v>
      </c>
      <c r="H113" s="5" t="s">
        <v>315</v>
      </c>
      <c r="I113" s="5" t="str">
        <f t="shared" si="8"/>
        <v>Bar Chart or Aster Chart</v>
      </c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</row>
    <row r="114" spans="1:26" ht="16" x14ac:dyDescent="0.2">
      <c r="A114" s="6"/>
      <c r="B114" s="6" t="s">
        <v>152</v>
      </c>
      <c r="C114" s="6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</row>
    <row r="115" spans="1:26" ht="16" x14ac:dyDescent="0.2">
      <c r="A115" s="6"/>
      <c r="B115" s="6"/>
      <c r="C115" s="6" t="s">
        <v>153</v>
      </c>
      <c r="D115" s="5"/>
      <c r="E115" s="5"/>
      <c r="F115" s="5"/>
      <c r="G115" s="5"/>
      <c r="H115" s="5"/>
      <c r="I115" s="5"/>
      <c r="J115" s="5" t="str">
        <f>HYPERLINK("https://observablehq.com/@efrymire/gridding-map-files","Choropleth or Density Contour")</f>
        <v>Choropleth or Density Contour</v>
      </c>
      <c r="K115" s="5" t="s">
        <v>393</v>
      </c>
      <c r="L115" s="5"/>
      <c r="M115" s="5"/>
      <c r="N115" s="5" t="s">
        <v>252</v>
      </c>
      <c r="O115" s="5" t="s">
        <v>231</v>
      </c>
      <c r="P115" s="5" t="s">
        <v>253</v>
      </c>
      <c r="Q115" s="5" t="s">
        <v>254</v>
      </c>
      <c r="R115" s="5" t="s">
        <v>236</v>
      </c>
      <c r="S115" s="5"/>
      <c r="T115" s="5"/>
      <c r="U115" s="5"/>
      <c r="V115" s="5"/>
      <c r="W115" s="5"/>
      <c r="X115" s="5"/>
      <c r="Y115" s="5"/>
      <c r="Z115" s="5"/>
    </row>
    <row r="116" spans="1:26" ht="16" x14ac:dyDescent="0.2">
      <c r="A116" s="6"/>
      <c r="B116" s="6"/>
      <c r="C116" s="6"/>
      <c r="D116" s="5"/>
      <c r="E116" s="5" t="s">
        <v>22</v>
      </c>
      <c r="F116" s="5" t="s">
        <v>12</v>
      </c>
      <c r="G116" s="5" t="s">
        <v>23</v>
      </c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</row>
    <row r="117" spans="1:26" ht="16" x14ac:dyDescent="0.2">
      <c r="A117" s="6"/>
      <c r="B117" s="6"/>
      <c r="C117" s="6"/>
      <c r="D117" s="5"/>
      <c r="E117" s="5" t="s">
        <v>11</v>
      </c>
      <c r="F117" s="5" t="s">
        <v>12</v>
      </c>
      <c r="G117" s="5" t="s">
        <v>13</v>
      </c>
      <c r="H117" s="5" t="s">
        <v>226</v>
      </c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</row>
    <row r="118" spans="1:26" ht="16" x14ac:dyDescent="0.2">
      <c r="A118" s="6"/>
      <c r="B118" s="6"/>
      <c r="C118" s="6"/>
      <c r="D118" s="5"/>
      <c r="E118" s="5" t="s">
        <v>15</v>
      </c>
      <c r="F118" s="5" t="s">
        <v>12</v>
      </c>
      <c r="G118" s="5" t="s">
        <v>16</v>
      </c>
      <c r="H118" s="5" t="s">
        <v>226</v>
      </c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</row>
    <row r="119" spans="1:26" ht="16" x14ac:dyDescent="0.2">
      <c r="A119" s="6"/>
      <c r="B119" s="6"/>
      <c r="C119" s="6"/>
      <c r="D119" s="5"/>
      <c r="E119" s="5" t="s">
        <v>18</v>
      </c>
      <c r="F119" s="5" t="s">
        <v>19</v>
      </c>
      <c r="G119" s="5" t="s">
        <v>20</v>
      </c>
      <c r="H119" s="5" t="s">
        <v>226</v>
      </c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</row>
    <row r="120" spans="1:26" ht="16" x14ac:dyDescent="0.2">
      <c r="A120" s="6"/>
      <c r="B120" s="6"/>
      <c r="C120" s="6"/>
      <c r="D120" s="5"/>
      <c r="E120" s="5" t="s">
        <v>28</v>
      </c>
      <c r="F120" s="5" t="s">
        <v>19</v>
      </c>
      <c r="G120" s="5" t="s">
        <v>29</v>
      </c>
      <c r="H120" s="5" t="s">
        <v>226</v>
      </c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</row>
    <row r="121" spans="1:26" ht="16" x14ac:dyDescent="0.2">
      <c r="A121" s="6"/>
      <c r="B121" s="6"/>
      <c r="C121" s="6"/>
      <c r="D121" s="5"/>
      <c r="E121" s="5" t="s">
        <v>278</v>
      </c>
      <c r="F121" s="5" t="s">
        <v>141</v>
      </c>
      <c r="G121" s="5" t="s">
        <v>279</v>
      </c>
      <c r="H121" s="5" t="s">
        <v>226</v>
      </c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</row>
    <row r="122" spans="1:26" ht="16" x14ac:dyDescent="0.2">
      <c r="A122" s="6"/>
      <c r="B122" s="6"/>
      <c r="C122" s="6"/>
      <c r="D122" s="5"/>
      <c r="E122" s="5" t="s">
        <v>280</v>
      </c>
      <c r="F122" s="5" t="s">
        <v>141</v>
      </c>
      <c r="G122" s="5" t="s">
        <v>281</v>
      </c>
      <c r="H122" s="5" t="s">
        <v>226</v>
      </c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</row>
    <row r="123" spans="1:26" ht="16" x14ac:dyDescent="0.2">
      <c r="A123" s="6"/>
      <c r="B123" s="6"/>
      <c r="C123" s="6"/>
      <c r="D123" s="5" t="s">
        <v>154</v>
      </c>
      <c r="E123" s="5" t="s">
        <v>282</v>
      </c>
      <c r="F123" s="5" t="s">
        <v>19</v>
      </c>
      <c r="G123" s="5" t="s">
        <v>160</v>
      </c>
      <c r="H123" s="5" t="s">
        <v>226</v>
      </c>
      <c r="I123" s="5"/>
      <c r="J123" s="5" t="str">
        <f>HYPERLINK("https://observablehq.com/@efrymire/gridding-map-files","Choropleth or Density Contour")</f>
        <v>Choropleth or Density Contour</v>
      </c>
      <c r="K123" s="5" t="s">
        <v>392</v>
      </c>
      <c r="L123" s="5"/>
      <c r="M123" s="5"/>
      <c r="N123" s="5" t="s">
        <v>285</v>
      </c>
      <c r="O123" s="5" t="s">
        <v>286</v>
      </c>
      <c r="P123" s="5" t="s">
        <v>287</v>
      </c>
      <c r="Q123" s="5" t="s">
        <v>288</v>
      </c>
      <c r="R123" s="5" t="s">
        <v>289</v>
      </c>
      <c r="S123" s="5"/>
      <c r="T123" s="5"/>
      <c r="U123" s="5"/>
      <c r="V123" s="5"/>
      <c r="W123" s="5"/>
      <c r="X123" s="5"/>
      <c r="Y123" s="5"/>
      <c r="Z123" s="5"/>
    </row>
    <row r="124" spans="1:26" ht="16" x14ac:dyDescent="0.2">
      <c r="A124" s="6"/>
      <c r="B124" s="6"/>
      <c r="C124" s="6"/>
      <c r="D124" s="5" t="s">
        <v>155</v>
      </c>
      <c r="E124" s="5" t="s">
        <v>284</v>
      </c>
      <c r="F124" s="5" t="s">
        <v>141</v>
      </c>
      <c r="G124" s="5" t="s">
        <v>156</v>
      </c>
      <c r="H124" s="5" t="s">
        <v>262</v>
      </c>
      <c r="I124" s="5" t="str">
        <f t="shared" ref="I124:I128" si="9">HYPERLINK("http://bl.ocks.org/Caged/6476579","Bar Chart")</f>
        <v>Bar Chart</v>
      </c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</row>
    <row r="125" spans="1:26" ht="16" x14ac:dyDescent="0.2">
      <c r="A125" s="6"/>
      <c r="B125" s="6"/>
      <c r="C125" s="6"/>
      <c r="D125" s="5" t="s">
        <v>157</v>
      </c>
      <c r="E125" s="5" t="s">
        <v>291</v>
      </c>
      <c r="F125" s="5" t="s">
        <v>141</v>
      </c>
      <c r="G125" s="5" t="s">
        <v>158</v>
      </c>
      <c r="H125" s="5" t="s">
        <v>262</v>
      </c>
      <c r="I125" s="5" t="str">
        <f t="shared" si="9"/>
        <v>Bar Chart</v>
      </c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</row>
    <row r="126" spans="1:26" ht="16" x14ac:dyDescent="0.2">
      <c r="A126" s="6"/>
      <c r="B126" s="6"/>
      <c r="C126" s="6"/>
      <c r="D126" s="5" t="s">
        <v>159</v>
      </c>
      <c r="E126" s="5" t="s">
        <v>293</v>
      </c>
      <c r="F126" s="5" t="s">
        <v>141</v>
      </c>
      <c r="G126" s="5" t="s">
        <v>162</v>
      </c>
      <c r="H126" s="5" t="s">
        <v>262</v>
      </c>
      <c r="I126" s="5" t="str">
        <f t="shared" si="9"/>
        <v>Bar Chart</v>
      </c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</row>
    <row r="127" spans="1:26" ht="16" x14ac:dyDescent="0.2">
      <c r="A127" s="6"/>
      <c r="B127" s="6"/>
      <c r="C127" s="6"/>
      <c r="D127" s="5" t="s">
        <v>161</v>
      </c>
      <c r="E127" s="5" t="s">
        <v>295</v>
      </c>
      <c r="F127" s="5" t="s">
        <v>141</v>
      </c>
      <c r="G127" s="5" t="s">
        <v>164</v>
      </c>
      <c r="H127" s="5" t="s">
        <v>262</v>
      </c>
      <c r="I127" s="5" t="str">
        <f t="shared" si="9"/>
        <v>Bar Chart</v>
      </c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</row>
    <row r="128" spans="1:26" ht="16" x14ac:dyDescent="0.2">
      <c r="A128" s="6"/>
      <c r="B128" s="6"/>
      <c r="C128" s="6"/>
      <c r="D128" s="5" t="s">
        <v>163</v>
      </c>
      <c r="E128" s="5" t="s">
        <v>296</v>
      </c>
      <c r="F128" s="5" t="s">
        <v>141</v>
      </c>
      <c r="G128" s="5" t="s">
        <v>165</v>
      </c>
      <c r="H128" s="5" t="s">
        <v>262</v>
      </c>
      <c r="I128" s="5" t="str">
        <f t="shared" si="9"/>
        <v>Bar Chart</v>
      </c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</row>
    <row r="129" spans="1:26" ht="16" x14ac:dyDescent="0.2">
      <c r="A129" s="6"/>
      <c r="B129" s="6" t="s">
        <v>297</v>
      </c>
      <c r="C129" s="6"/>
      <c r="D129" s="5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</row>
    <row r="130" spans="1:26" ht="16" x14ac:dyDescent="0.2">
      <c r="A130" s="6"/>
      <c r="B130" s="6"/>
      <c r="C130" s="6" t="s">
        <v>299</v>
      </c>
      <c r="D130" s="5"/>
      <c r="E130" s="5"/>
      <c r="F130" s="5"/>
      <c r="G130" s="5"/>
      <c r="H130" s="5"/>
      <c r="I130" s="5"/>
      <c r="J130" s="5" t="str">
        <f>HYPERLINK("https://developers.arcgis.com/javascript/3/jssamples/widget_swipe.html","Swipe Map")</f>
        <v>Swipe Map</v>
      </c>
      <c r="K130" s="5" t="s">
        <v>394</v>
      </c>
      <c r="L130" s="5"/>
      <c r="M130" s="5"/>
      <c r="N130" s="5" t="s">
        <v>252</v>
      </c>
      <c r="O130" s="5" t="s">
        <v>231</v>
      </c>
      <c r="P130" s="5" t="s">
        <v>253</v>
      </c>
      <c r="Q130" s="5" t="s">
        <v>254</v>
      </c>
      <c r="R130" s="5" t="s">
        <v>395</v>
      </c>
      <c r="S130" s="5"/>
      <c r="T130" s="5"/>
      <c r="U130" s="5"/>
      <c r="V130" s="5"/>
      <c r="W130" s="5"/>
      <c r="X130" s="5"/>
      <c r="Y130" s="5"/>
      <c r="Z130" s="5"/>
    </row>
    <row r="131" spans="1:26" ht="16" x14ac:dyDescent="0.2">
      <c r="A131" s="6"/>
      <c r="B131" s="6"/>
      <c r="C131" s="6"/>
      <c r="D131" s="5"/>
      <c r="E131" s="5" t="s">
        <v>22</v>
      </c>
      <c r="F131" s="5" t="s">
        <v>12</v>
      </c>
      <c r="G131" s="5" t="s">
        <v>23</v>
      </c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</row>
    <row r="132" spans="1:26" ht="16" x14ac:dyDescent="0.2">
      <c r="A132" s="6"/>
      <c r="B132" s="6"/>
      <c r="C132" s="6"/>
      <c r="D132" s="5"/>
      <c r="E132" s="5" t="s">
        <v>11</v>
      </c>
      <c r="F132" s="5" t="s">
        <v>12</v>
      </c>
      <c r="G132" s="5" t="s">
        <v>13</v>
      </c>
      <c r="H132" s="5" t="s">
        <v>226</v>
      </c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</row>
    <row r="133" spans="1:26" ht="16" x14ac:dyDescent="0.2">
      <c r="A133" s="6"/>
      <c r="B133" s="6"/>
      <c r="C133" s="6"/>
      <c r="D133" s="5"/>
      <c r="E133" s="5" t="s">
        <v>15</v>
      </c>
      <c r="F133" s="5" t="s">
        <v>12</v>
      </c>
      <c r="G133" s="5" t="s">
        <v>16</v>
      </c>
      <c r="H133" s="5" t="s">
        <v>226</v>
      </c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</row>
    <row r="134" spans="1:26" ht="16" x14ac:dyDescent="0.2">
      <c r="A134" s="6"/>
      <c r="B134" s="6"/>
      <c r="C134" s="6"/>
      <c r="D134" s="5"/>
      <c r="E134" s="5" t="s">
        <v>18</v>
      </c>
      <c r="F134" s="5" t="s">
        <v>19</v>
      </c>
      <c r="G134" s="5" t="s">
        <v>20</v>
      </c>
      <c r="H134" s="5" t="s">
        <v>226</v>
      </c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</row>
    <row r="135" spans="1:26" ht="16" x14ac:dyDescent="0.2">
      <c r="A135" s="6"/>
      <c r="B135" s="6"/>
      <c r="C135" s="6"/>
      <c r="D135" s="5"/>
      <c r="E135" s="5" t="s">
        <v>27</v>
      </c>
      <c r="F135" s="5" t="s">
        <v>19</v>
      </c>
      <c r="G135" s="5" t="s">
        <v>29</v>
      </c>
      <c r="H135" s="5" t="s">
        <v>226</v>
      </c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</row>
    <row r="136" spans="1:26" ht="16" x14ac:dyDescent="0.2">
      <c r="A136" s="6"/>
      <c r="B136" s="6"/>
      <c r="C136" s="6"/>
      <c r="D136" s="5"/>
      <c r="E136" s="5" t="s">
        <v>302</v>
      </c>
      <c r="F136" s="5" t="s">
        <v>141</v>
      </c>
      <c r="G136" s="5" t="s">
        <v>304</v>
      </c>
      <c r="H136" s="5" t="s">
        <v>226</v>
      </c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</row>
    <row r="137" spans="1:26" ht="16" x14ac:dyDescent="0.2">
      <c r="A137" s="6"/>
      <c r="B137" s="6"/>
      <c r="C137" s="6"/>
      <c r="D137" s="5"/>
      <c r="E137" s="5" t="s">
        <v>167</v>
      </c>
      <c r="F137" s="5" t="s">
        <v>35</v>
      </c>
      <c r="G137" s="5" t="s">
        <v>168</v>
      </c>
      <c r="H137" s="5" t="s">
        <v>226</v>
      </c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</row>
    <row r="138" spans="1:26" ht="16" x14ac:dyDescent="0.2">
      <c r="A138" s="6"/>
      <c r="B138" s="6"/>
      <c r="C138" s="6"/>
      <c r="D138" s="5"/>
      <c r="E138" s="5" t="s">
        <v>210</v>
      </c>
      <c r="F138" s="5" t="s">
        <v>91</v>
      </c>
      <c r="G138" s="5" t="s">
        <v>211</v>
      </c>
      <c r="H138" s="5" t="s">
        <v>226</v>
      </c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</row>
    <row r="139" spans="1:26" ht="16" x14ac:dyDescent="0.2">
      <c r="A139" s="6"/>
      <c r="B139" s="6"/>
      <c r="C139" s="6"/>
      <c r="D139" s="5"/>
      <c r="E139" s="5" t="s">
        <v>388</v>
      </c>
      <c r="F139" s="5" t="s">
        <v>127</v>
      </c>
      <c r="G139" s="5" t="s">
        <v>389</v>
      </c>
      <c r="H139" s="5" t="s">
        <v>226</v>
      </c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</row>
    <row r="140" spans="1:26" ht="16" x14ac:dyDescent="0.2">
      <c r="A140" s="6"/>
      <c r="B140" s="6"/>
      <c r="C140" s="6"/>
      <c r="D140" s="5"/>
      <c r="E140" s="5" t="s">
        <v>278</v>
      </c>
      <c r="F140" s="5" t="s">
        <v>141</v>
      </c>
      <c r="G140" s="5" t="s">
        <v>279</v>
      </c>
      <c r="H140" s="5" t="s">
        <v>226</v>
      </c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</row>
    <row r="141" spans="1:26" ht="16" x14ac:dyDescent="0.2">
      <c r="A141" s="6"/>
      <c r="B141" s="6"/>
      <c r="C141" s="6"/>
      <c r="D141" s="5" t="s">
        <v>306</v>
      </c>
      <c r="E141" s="5" t="s">
        <v>307</v>
      </c>
      <c r="F141" s="5" t="s">
        <v>35</v>
      </c>
      <c r="G141" s="5" t="s">
        <v>308</v>
      </c>
      <c r="H141" s="5" t="s">
        <v>262</v>
      </c>
      <c r="I141" s="5" t="str">
        <f t="shared" ref="I141:I155" si="10">HYPERLINK("https://observablehq.com/@rayraegah/radar-chart","Radar Chart")</f>
        <v>Radar Chart</v>
      </c>
      <c r="J141" s="5" t="str">
        <f t="shared" ref="J141:J144" si="11">HYPERLINK("https://developers.arcgis.com/javascript/3/jssamples/widget_swipe.html","Swipe Map or Density Contour")</f>
        <v>Swipe Map or Density Contour</v>
      </c>
      <c r="K141" s="5" t="s">
        <v>396</v>
      </c>
      <c r="L141" s="5"/>
      <c r="M141" s="5"/>
      <c r="N141" s="5" t="s">
        <v>397</v>
      </c>
      <c r="O141" s="5" t="s">
        <v>398</v>
      </c>
      <c r="P141" s="5" t="s">
        <v>399</v>
      </c>
      <c r="Q141" s="5" t="s">
        <v>400</v>
      </c>
      <c r="R141" s="5" t="s">
        <v>401</v>
      </c>
      <c r="S141" s="5"/>
      <c r="T141" s="5"/>
      <c r="U141" s="5"/>
      <c r="V141" s="5"/>
      <c r="W141" s="5"/>
      <c r="X141" s="5"/>
      <c r="Y141" s="5"/>
      <c r="Z141" s="5"/>
    </row>
    <row r="142" spans="1:26" ht="16" x14ac:dyDescent="0.2">
      <c r="A142" s="6"/>
      <c r="B142" s="6"/>
      <c r="C142" s="6"/>
      <c r="D142" s="5" t="s">
        <v>309</v>
      </c>
      <c r="E142" s="5" t="s">
        <v>310</v>
      </c>
      <c r="F142" s="5" t="s">
        <v>35</v>
      </c>
      <c r="G142" s="5" t="s">
        <v>179</v>
      </c>
      <c r="H142" s="5" t="s">
        <v>262</v>
      </c>
      <c r="I142" s="5" t="str">
        <f t="shared" si="10"/>
        <v>Radar Chart</v>
      </c>
      <c r="J142" s="5" t="str">
        <f t="shared" si="11"/>
        <v>Swipe Map or Density Contour</v>
      </c>
      <c r="K142" s="5" t="s">
        <v>402</v>
      </c>
      <c r="L142" s="5"/>
      <c r="M142" s="5"/>
      <c r="N142" s="5" t="s">
        <v>397</v>
      </c>
      <c r="O142" s="5" t="s">
        <v>398</v>
      </c>
      <c r="P142" s="5" t="s">
        <v>399</v>
      </c>
      <c r="Q142" s="5" t="s">
        <v>400</v>
      </c>
      <c r="R142" s="5" t="s">
        <v>401</v>
      </c>
      <c r="S142" s="5"/>
      <c r="T142" s="5"/>
      <c r="U142" s="5"/>
      <c r="V142" s="5"/>
      <c r="W142" s="5"/>
      <c r="X142" s="5"/>
      <c r="Y142" s="5"/>
      <c r="Z142" s="5"/>
    </row>
    <row r="143" spans="1:26" ht="16" x14ac:dyDescent="0.2">
      <c r="A143" s="6"/>
      <c r="B143" s="6"/>
      <c r="C143" s="6"/>
      <c r="D143" s="5" t="s">
        <v>311</v>
      </c>
      <c r="E143" s="5" t="s">
        <v>312</v>
      </c>
      <c r="F143" s="5" t="s">
        <v>35</v>
      </c>
      <c r="G143" s="5" t="s">
        <v>189</v>
      </c>
      <c r="H143" s="5" t="s">
        <v>262</v>
      </c>
      <c r="I143" s="5" t="str">
        <f t="shared" si="10"/>
        <v>Radar Chart</v>
      </c>
      <c r="J143" s="5" t="str">
        <f t="shared" si="11"/>
        <v>Swipe Map or Density Contour</v>
      </c>
      <c r="K143" s="5" t="s">
        <v>403</v>
      </c>
      <c r="L143" s="5"/>
      <c r="M143" s="5"/>
      <c r="N143" s="5" t="s">
        <v>397</v>
      </c>
      <c r="O143" s="5" t="s">
        <v>398</v>
      </c>
      <c r="P143" s="5" t="s">
        <v>399</v>
      </c>
      <c r="Q143" s="5" t="s">
        <v>400</v>
      </c>
      <c r="R143" s="5" t="s">
        <v>401</v>
      </c>
      <c r="S143" s="5"/>
      <c r="T143" s="5"/>
      <c r="U143" s="5"/>
      <c r="V143" s="5"/>
      <c r="W143" s="5"/>
      <c r="X143" s="5"/>
      <c r="Y143" s="5"/>
      <c r="Z143" s="5"/>
    </row>
    <row r="144" spans="1:26" ht="16" x14ac:dyDescent="0.2">
      <c r="A144" s="6"/>
      <c r="B144" s="6"/>
      <c r="C144" s="6"/>
      <c r="D144" s="5" t="s">
        <v>313</v>
      </c>
      <c r="E144" s="5" t="s">
        <v>314</v>
      </c>
      <c r="F144" s="5" t="s">
        <v>35</v>
      </c>
      <c r="G144" s="5" t="s">
        <v>195</v>
      </c>
      <c r="H144" s="5" t="s">
        <v>262</v>
      </c>
      <c r="I144" s="5" t="str">
        <f t="shared" si="10"/>
        <v>Radar Chart</v>
      </c>
      <c r="J144" s="5" t="str">
        <f t="shared" si="11"/>
        <v>Swipe Map or Density Contour</v>
      </c>
      <c r="K144" s="5" t="s">
        <v>404</v>
      </c>
      <c r="L144" s="5"/>
      <c r="M144" s="5"/>
      <c r="N144" s="5" t="s">
        <v>397</v>
      </c>
      <c r="O144" s="5" t="s">
        <v>398</v>
      </c>
      <c r="P144" s="5" t="s">
        <v>399</v>
      </c>
      <c r="Q144" s="5" t="s">
        <v>400</v>
      </c>
      <c r="R144" s="5" t="s">
        <v>401</v>
      </c>
      <c r="S144" s="5"/>
      <c r="T144" s="5"/>
      <c r="U144" s="5"/>
      <c r="V144" s="5"/>
      <c r="W144" s="5"/>
      <c r="X144" s="5"/>
      <c r="Y144" s="5"/>
      <c r="Z144" s="5"/>
    </row>
    <row r="145" spans="1:26" ht="16" x14ac:dyDescent="0.2">
      <c r="A145" s="6"/>
      <c r="B145" s="6"/>
      <c r="C145" s="6"/>
      <c r="D145" s="5" t="s">
        <v>316</v>
      </c>
      <c r="E145" s="5" t="s">
        <v>317</v>
      </c>
      <c r="F145" s="5" t="s">
        <v>73</v>
      </c>
      <c r="G145" s="5" t="s">
        <v>78</v>
      </c>
      <c r="H145" s="5" t="s">
        <v>262</v>
      </c>
      <c r="I145" s="5" t="str">
        <f t="shared" si="10"/>
        <v>Radar Chart</v>
      </c>
      <c r="J145" s="5" t="str">
        <f t="shared" ref="J145:J147" si="12">HYPERLINK("https://observablehq.com/@d3/bubble-map","Bubble Map")</f>
        <v>Bubble Map</v>
      </c>
      <c r="K145" s="5" t="s">
        <v>405</v>
      </c>
      <c r="L145" s="5"/>
      <c r="M145" s="5"/>
      <c r="N145" s="5" t="s">
        <v>397</v>
      </c>
      <c r="O145" s="5" t="s">
        <v>398</v>
      </c>
      <c r="P145" s="5" t="s">
        <v>399</v>
      </c>
      <c r="Q145" s="5" t="s">
        <v>400</v>
      </c>
      <c r="R145" s="5" t="s">
        <v>401</v>
      </c>
      <c r="S145" s="5"/>
      <c r="T145" s="5"/>
      <c r="U145" s="5"/>
      <c r="V145" s="5"/>
      <c r="W145" s="5"/>
      <c r="X145" s="5"/>
      <c r="Y145" s="5"/>
      <c r="Z145" s="5"/>
    </row>
    <row r="146" spans="1:26" ht="16" x14ac:dyDescent="0.2">
      <c r="A146" s="6"/>
      <c r="B146" s="6"/>
      <c r="C146" s="6"/>
      <c r="D146" s="5" t="s">
        <v>318</v>
      </c>
      <c r="E146" s="5" t="s">
        <v>319</v>
      </c>
      <c r="F146" s="5" t="s">
        <v>80</v>
      </c>
      <c r="G146" s="5" t="s">
        <v>84</v>
      </c>
      <c r="H146" s="5" t="s">
        <v>262</v>
      </c>
      <c r="I146" s="5" t="str">
        <f t="shared" si="10"/>
        <v>Radar Chart</v>
      </c>
      <c r="J146" s="5" t="str">
        <f t="shared" si="12"/>
        <v>Bubble Map</v>
      </c>
      <c r="K146" s="5" t="s">
        <v>406</v>
      </c>
      <c r="L146" s="5"/>
      <c r="M146" s="5"/>
      <c r="N146" s="5" t="s">
        <v>397</v>
      </c>
      <c r="O146" s="5" t="s">
        <v>398</v>
      </c>
      <c r="P146" s="5" t="s">
        <v>399</v>
      </c>
      <c r="Q146" s="5" t="s">
        <v>400</v>
      </c>
      <c r="R146" s="5" t="s">
        <v>401</v>
      </c>
      <c r="S146" s="5"/>
      <c r="T146" s="5"/>
      <c r="U146" s="5"/>
      <c r="V146" s="5"/>
      <c r="W146" s="5"/>
      <c r="X146" s="5"/>
      <c r="Y146" s="5"/>
      <c r="Z146" s="5"/>
    </row>
    <row r="147" spans="1:26" ht="16" x14ac:dyDescent="0.2">
      <c r="A147" s="6"/>
      <c r="B147" s="6"/>
      <c r="C147" s="6"/>
      <c r="D147" s="5" t="s">
        <v>321</v>
      </c>
      <c r="E147" s="5" t="s">
        <v>322</v>
      </c>
      <c r="F147" s="5" t="s">
        <v>91</v>
      </c>
      <c r="G147" s="5" t="s">
        <v>92</v>
      </c>
      <c r="H147" s="5" t="s">
        <v>315</v>
      </c>
      <c r="I147" s="5" t="str">
        <f t="shared" si="10"/>
        <v>Radar Chart</v>
      </c>
      <c r="J147" s="5" t="str">
        <f t="shared" si="12"/>
        <v>Bubble Map</v>
      </c>
      <c r="K147" s="5" t="s">
        <v>407</v>
      </c>
      <c r="L147" s="5"/>
      <c r="M147" s="5"/>
      <c r="N147" s="5" t="s">
        <v>397</v>
      </c>
      <c r="O147" s="5" t="s">
        <v>398</v>
      </c>
      <c r="P147" s="5" t="s">
        <v>399</v>
      </c>
      <c r="Q147" s="5" t="s">
        <v>400</v>
      </c>
      <c r="R147" s="5" t="s">
        <v>401</v>
      </c>
      <c r="S147" s="5"/>
      <c r="T147" s="5"/>
      <c r="U147" s="5"/>
      <c r="V147" s="5"/>
      <c r="W147" s="5"/>
      <c r="X147" s="5"/>
      <c r="Y147" s="5"/>
      <c r="Z147" s="5"/>
    </row>
    <row r="148" spans="1:26" ht="16" x14ac:dyDescent="0.2">
      <c r="A148" s="6"/>
      <c r="B148" s="6"/>
      <c r="C148" s="6"/>
      <c r="D148" s="5" t="s">
        <v>324</v>
      </c>
      <c r="E148" s="5" t="s">
        <v>325</v>
      </c>
      <c r="F148" s="5" t="s">
        <v>91</v>
      </c>
      <c r="G148" s="5" t="s">
        <v>101</v>
      </c>
      <c r="H148" s="5" t="s">
        <v>315</v>
      </c>
      <c r="I148" s="5" t="str">
        <f t="shared" si="10"/>
        <v>Radar Chart</v>
      </c>
      <c r="J148" s="5" t="str">
        <f t="shared" ref="J148:J151" si="13">HYPERLINK("https://developers.arcgis.com/javascript/3/jssamples/widget_swipe.html","Swipe Map or Density Contour")</f>
        <v>Swipe Map or Density Contour</v>
      </c>
      <c r="K148" s="5" t="s">
        <v>408</v>
      </c>
      <c r="L148" s="5"/>
      <c r="M148" s="5"/>
      <c r="N148" s="5" t="s">
        <v>397</v>
      </c>
      <c r="O148" s="5" t="s">
        <v>398</v>
      </c>
      <c r="P148" s="5" t="s">
        <v>399</v>
      </c>
      <c r="Q148" s="5" t="s">
        <v>400</v>
      </c>
      <c r="R148" s="5" t="s">
        <v>401</v>
      </c>
      <c r="S148" s="5"/>
      <c r="T148" s="5"/>
      <c r="U148" s="5"/>
      <c r="V148" s="5"/>
      <c r="W148" s="5"/>
      <c r="X148" s="5"/>
      <c r="Y148" s="5"/>
      <c r="Z148" s="5"/>
    </row>
    <row r="149" spans="1:26" ht="16" x14ac:dyDescent="0.2">
      <c r="A149" s="6"/>
      <c r="B149" s="6"/>
      <c r="C149" s="6"/>
      <c r="D149" s="5" t="s">
        <v>327</v>
      </c>
      <c r="E149" s="5" t="s">
        <v>328</v>
      </c>
      <c r="F149" s="5" t="s">
        <v>91</v>
      </c>
      <c r="G149" s="5" t="s">
        <v>256</v>
      </c>
      <c r="H149" s="5" t="s">
        <v>315</v>
      </c>
      <c r="I149" s="5" t="str">
        <f t="shared" si="10"/>
        <v>Radar Chart</v>
      </c>
      <c r="J149" s="5" t="str">
        <f t="shared" si="13"/>
        <v>Swipe Map or Density Contour</v>
      </c>
      <c r="K149" s="5" t="s">
        <v>409</v>
      </c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</row>
    <row r="150" spans="1:26" ht="16" x14ac:dyDescent="0.2">
      <c r="A150" s="6"/>
      <c r="B150" s="6"/>
      <c r="C150" s="6"/>
      <c r="D150" s="5" t="s">
        <v>329</v>
      </c>
      <c r="E150" s="5" t="s">
        <v>330</v>
      </c>
      <c r="F150" s="5" t="s">
        <v>127</v>
      </c>
      <c r="G150" s="5" t="s">
        <v>135</v>
      </c>
      <c r="H150" s="5" t="s">
        <v>315</v>
      </c>
      <c r="I150" s="5" t="str">
        <f t="shared" si="10"/>
        <v>Radar Chart</v>
      </c>
      <c r="J150" s="5" t="str">
        <f t="shared" si="13"/>
        <v>Swipe Map or Density Contour</v>
      </c>
      <c r="K150" s="5" t="s">
        <v>410</v>
      </c>
      <c r="L150" s="5"/>
      <c r="M150" s="5"/>
      <c r="N150" s="5" t="s">
        <v>397</v>
      </c>
      <c r="O150" s="5" t="s">
        <v>398</v>
      </c>
      <c r="P150" s="5" t="s">
        <v>399</v>
      </c>
      <c r="Q150" s="5" t="s">
        <v>400</v>
      </c>
      <c r="R150" s="5" t="s">
        <v>401</v>
      </c>
      <c r="S150" s="5"/>
      <c r="T150" s="5"/>
      <c r="U150" s="5"/>
      <c r="V150" s="5"/>
      <c r="W150" s="5"/>
      <c r="X150" s="5"/>
      <c r="Y150" s="5"/>
      <c r="Z150" s="5"/>
    </row>
    <row r="151" spans="1:26" ht="16" x14ac:dyDescent="0.2">
      <c r="A151" s="6"/>
      <c r="B151" s="6"/>
      <c r="C151" s="6"/>
      <c r="D151" s="5" t="s">
        <v>332</v>
      </c>
      <c r="E151" s="5" t="s">
        <v>333</v>
      </c>
      <c r="F151" s="5" t="s">
        <v>91</v>
      </c>
      <c r="G151" s="5" t="s">
        <v>147</v>
      </c>
      <c r="H151" s="5" t="s">
        <v>315</v>
      </c>
      <c r="I151" s="5" t="str">
        <f t="shared" si="10"/>
        <v>Radar Chart</v>
      </c>
      <c r="J151" s="5" t="str">
        <f t="shared" si="13"/>
        <v>Swipe Map or Density Contour</v>
      </c>
      <c r="K151" s="5" t="s">
        <v>411</v>
      </c>
      <c r="L151" s="5"/>
      <c r="M151" s="5"/>
      <c r="N151" s="5" t="s">
        <v>397</v>
      </c>
      <c r="O151" s="5" t="s">
        <v>398</v>
      </c>
      <c r="P151" s="5" t="s">
        <v>399</v>
      </c>
      <c r="Q151" s="5" t="s">
        <v>400</v>
      </c>
      <c r="R151" s="5" t="s">
        <v>401</v>
      </c>
      <c r="S151" s="5"/>
      <c r="T151" s="5"/>
      <c r="U151" s="5"/>
      <c r="V151" s="5"/>
      <c r="W151" s="5"/>
      <c r="X151" s="5"/>
      <c r="Y151" s="5"/>
      <c r="Z151" s="5"/>
    </row>
    <row r="152" spans="1:26" ht="16" x14ac:dyDescent="0.2">
      <c r="A152" s="6"/>
      <c r="B152" s="6"/>
      <c r="C152" s="6"/>
      <c r="D152" s="5" t="s">
        <v>335</v>
      </c>
      <c r="E152" s="5" t="s">
        <v>336</v>
      </c>
      <c r="F152" s="5" t="s">
        <v>141</v>
      </c>
      <c r="G152" s="5" t="s">
        <v>156</v>
      </c>
      <c r="H152" s="5" t="s">
        <v>334</v>
      </c>
      <c r="I152" s="5" t="str">
        <f t="shared" si="10"/>
        <v>Radar Chart</v>
      </c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</row>
    <row r="153" spans="1:26" ht="16" x14ac:dyDescent="0.2">
      <c r="A153" s="6"/>
      <c r="B153" s="6"/>
      <c r="C153" s="6"/>
      <c r="D153" s="5" t="s">
        <v>337</v>
      </c>
      <c r="E153" s="5" t="s">
        <v>338</v>
      </c>
      <c r="F153" s="5" t="s">
        <v>19</v>
      </c>
      <c r="G153" s="5" t="s">
        <v>339</v>
      </c>
      <c r="H153" s="5" t="s">
        <v>334</v>
      </c>
      <c r="I153" s="5" t="str">
        <f t="shared" si="10"/>
        <v>Radar Chart</v>
      </c>
      <c r="J153" s="5" t="str">
        <f t="shared" ref="J153:J155" si="14">HYPERLINK("https://developers.arcgis.com/javascript/3/jssamples/widget_swipe.html","Swipe Map or Density Contour")</f>
        <v>Swipe Map or Density Contour</v>
      </c>
      <c r="K153" s="5" t="s">
        <v>412</v>
      </c>
      <c r="L153" s="5"/>
      <c r="M153" s="5"/>
      <c r="N153" s="5" t="s">
        <v>397</v>
      </c>
      <c r="O153" s="5" t="s">
        <v>398</v>
      </c>
      <c r="P153" s="5" t="s">
        <v>399</v>
      </c>
      <c r="Q153" s="5" t="s">
        <v>400</v>
      </c>
      <c r="R153" s="5" t="s">
        <v>401</v>
      </c>
      <c r="S153" s="5"/>
      <c r="T153" s="5"/>
      <c r="U153" s="5"/>
      <c r="V153" s="5"/>
      <c r="W153" s="5"/>
      <c r="X153" s="5"/>
      <c r="Y153" s="5"/>
      <c r="Z153" s="5"/>
    </row>
    <row r="154" spans="1:26" ht="16" x14ac:dyDescent="0.2">
      <c r="A154" s="6"/>
      <c r="B154" s="6"/>
      <c r="C154" s="6"/>
      <c r="D154" s="5" t="s">
        <v>340</v>
      </c>
      <c r="E154" s="5" t="s">
        <v>341</v>
      </c>
      <c r="F154" s="5" t="s">
        <v>19</v>
      </c>
      <c r="G154" s="5" t="s">
        <v>342</v>
      </c>
      <c r="H154" s="5" t="s">
        <v>334</v>
      </c>
      <c r="I154" s="5" t="str">
        <f t="shared" si="10"/>
        <v>Radar Chart</v>
      </c>
      <c r="J154" s="5" t="str">
        <f t="shared" si="14"/>
        <v>Swipe Map or Density Contour</v>
      </c>
      <c r="K154" s="5" t="s">
        <v>413</v>
      </c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</row>
    <row r="155" spans="1:26" ht="16" x14ac:dyDescent="0.2">
      <c r="A155" s="6"/>
      <c r="B155" s="6"/>
      <c r="C155" s="6"/>
      <c r="D155" s="5" t="s">
        <v>343</v>
      </c>
      <c r="E155" s="5" t="s">
        <v>344</v>
      </c>
      <c r="F155" s="5" t="s">
        <v>19</v>
      </c>
      <c r="G155" s="5" t="s">
        <v>345</v>
      </c>
      <c r="H155" s="5" t="s">
        <v>334</v>
      </c>
      <c r="I155" s="5" t="str">
        <f t="shared" si="10"/>
        <v>Radar Chart</v>
      </c>
      <c r="J155" s="5" t="str">
        <f t="shared" si="14"/>
        <v>Swipe Map or Density Contour</v>
      </c>
      <c r="K155" s="5" t="s">
        <v>414</v>
      </c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</row>
    <row r="156" spans="1:26" ht="16" x14ac:dyDescent="0.2">
      <c r="A156" s="6"/>
      <c r="B156" s="6"/>
      <c r="C156" s="6" t="s">
        <v>346</v>
      </c>
      <c r="D156" s="5"/>
      <c r="E156" s="5"/>
      <c r="F156" s="5"/>
      <c r="G156" s="5"/>
      <c r="H156" s="5"/>
      <c r="I156" s="5"/>
      <c r="J156" s="5" t="str">
        <f>HYPERLINK("https://observablehq.com/@efrymire/gridding-map-files","Choropleth or Density Contour")</f>
        <v>Choropleth or Density Contour</v>
      </c>
      <c r="K156" s="5" t="s">
        <v>394</v>
      </c>
      <c r="L156" s="5"/>
      <c r="M156" s="5"/>
      <c r="N156" s="5" t="s">
        <v>252</v>
      </c>
      <c r="O156" s="5" t="s">
        <v>231</v>
      </c>
      <c r="P156" s="5" t="s">
        <v>253</v>
      </c>
      <c r="Q156" s="5" t="s">
        <v>254</v>
      </c>
      <c r="R156" s="5" t="s">
        <v>395</v>
      </c>
      <c r="S156" s="5"/>
      <c r="T156" s="5"/>
      <c r="U156" s="5"/>
      <c r="V156" s="5"/>
      <c r="W156" s="5"/>
      <c r="X156" s="5"/>
      <c r="Y156" s="5"/>
      <c r="Z156" s="5"/>
    </row>
    <row r="157" spans="1:26" ht="16" x14ac:dyDescent="0.2">
      <c r="A157" s="6"/>
      <c r="B157" s="6"/>
      <c r="C157" s="6"/>
      <c r="D157" s="5"/>
      <c r="E157" s="5" t="s">
        <v>22</v>
      </c>
      <c r="F157" s="5" t="s">
        <v>12</v>
      </c>
      <c r="G157" s="5" t="s">
        <v>23</v>
      </c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</row>
    <row r="158" spans="1:26" ht="16" x14ac:dyDescent="0.2">
      <c r="A158" s="6"/>
      <c r="B158" s="6"/>
      <c r="C158" s="6"/>
      <c r="D158" s="5"/>
      <c r="E158" s="5" t="s">
        <v>11</v>
      </c>
      <c r="F158" s="5" t="s">
        <v>12</v>
      </c>
      <c r="G158" s="5" t="s">
        <v>13</v>
      </c>
      <c r="H158" s="5" t="s">
        <v>226</v>
      </c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</row>
    <row r="159" spans="1:26" ht="16" x14ac:dyDescent="0.2">
      <c r="A159" s="6"/>
      <c r="B159" s="6"/>
      <c r="C159" s="6"/>
      <c r="D159" s="5"/>
      <c r="E159" s="5" t="s">
        <v>15</v>
      </c>
      <c r="F159" s="5" t="s">
        <v>12</v>
      </c>
      <c r="G159" s="5" t="s">
        <v>16</v>
      </c>
      <c r="H159" s="5" t="s">
        <v>226</v>
      </c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</row>
    <row r="160" spans="1:26" ht="16" x14ac:dyDescent="0.2">
      <c r="A160" s="6"/>
      <c r="B160" s="6"/>
      <c r="C160" s="6"/>
      <c r="D160" s="5"/>
      <c r="E160" s="5" t="s">
        <v>18</v>
      </c>
      <c r="F160" s="5" t="s">
        <v>19</v>
      </c>
      <c r="G160" s="5" t="s">
        <v>20</v>
      </c>
      <c r="H160" s="5" t="s">
        <v>226</v>
      </c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</row>
    <row r="161" spans="1:26" ht="16" x14ac:dyDescent="0.2">
      <c r="A161" s="6"/>
      <c r="B161" s="6"/>
      <c r="C161" s="6"/>
      <c r="D161" s="5"/>
      <c r="E161" s="5" t="s">
        <v>27</v>
      </c>
      <c r="F161" s="5" t="s">
        <v>19</v>
      </c>
      <c r="G161" s="5" t="s">
        <v>29</v>
      </c>
      <c r="H161" s="5" t="s">
        <v>226</v>
      </c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</row>
    <row r="162" spans="1:26" ht="16" x14ac:dyDescent="0.2">
      <c r="A162" s="6"/>
      <c r="B162" s="6"/>
      <c r="C162" s="6"/>
      <c r="D162" s="5"/>
      <c r="E162" s="5" t="s">
        <v>302</v>
      </c>
      <c r="F162" s="5" t="s">
        <v>141</v>
      </c>
      <c r="G162" s="5" t="s">
        <v>304</v>
      </c>
      <c r="H162" s="5" t="s">
        <v>226</v>
      </c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</row>
    <row r="163" spans="1:26" ht="16" x14ac:dyDescent="0.2">
      <c r="A163" s="6"/>
      <c r="B163" s="6"/>
      <c r="C163" s="6"/>
      <c r="D163" s="5"/>
      <c r="E163" s="5" t="s">
        <v>167</v>
      </c>
      <c r="F163" s="5" t="s">
        <v>35</v>
      </c>
      <c r="G163" s="5" t="s">
        <v>168</v>
      </c>
      <c r="H163" s="5" t="s">
        <v>226</v>
      </c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</row>
    <row r="164" spans="1:26" ht="16" x14ac:dyDescent="0.2">
      <c r="A164" s="6"/>
      <c r="B164" s="6"/>
      <c r="C164" s="6"/>
      <c r="D164" s="5"/>
      <c r="E164" s="5" t="s">
        <v>210</v>
      </c>
      <c r="F164" s="5" t="s">
        <v>91</v>
      </c>
      <c r="G164" s="5" t="s">
        <v>211</v>
      </c>
      <c r="H164" s="5" t="s">
        <v>226</v>
      </c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</row>
    <row r="165" spans="1:26" ht="16" x14ac:dyDescent="0.2">
      <c r="A165" s="6"/>
      <c r="B165" s="6"/>
      <c r="C165" s="6"/>
      <c r="D165" s="5"/>
      <c r="E165" s="5" t="s">
        <v>388</v>
      </c>
      <c r="F165" s="5" t="s">
        <v>127</v>
      </c>
      <c r="G165" s="5" t="s">
        <v>389</v>
      </c>
      <c r="H165" s="5" t="s">
        <v>226</v>
      </c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</row>
    <row r="166" spans="1:26" ht="16" x14ac:dyDescent="0.2">
      <c r="A166" s="6"/>
      <c r="B166" s="6"/>
      <c r="C166" s="6"/>
      <c r="D166" s="5"/>
      <c r="E166" s="5" t="s">
        <v>278</v>
      </c>
      <c r="F166" s="5" t="s">
        <v>141</v>
      </c>
      <c r="G166" s="5" t="s">
        <v>279</v>
      </c>
      <c r="H166" s="5" t="s">
        <v>226</v>
      </c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</row>
    <row r="167" spans="1:26" ht="16" x14ac:dyDescent="0.2">
      <c r="A167" s="6"/>
      <c r="B167" s="6"/>
      <c r="C167" s="6"/>
      <c r="D167" s="5" t="s">
        <v>350</v>
      </c>
      <c r="E167" s="5" t="s">
        <v>351</v>
      </c>
      <c r="F167" s="5" t="s">
        <v>35</v>
      </c>
      <c r="G167" s="5" t="s">
        <v>352</v>
      </c>
      <c r="H167" s="5" t="s">
        <v>262</v>
      </c>
      <c r="I167" s="5" t="str">
        <f t="shared" ref="I167:I181" si="15">HYPERLINK("https://observablehq.com/@rayraegah/radar-chart","Radar Chart")</f>
        <v>Radar Chart</v>
      </c>
      <c r="J167" s="5" t="str">
        <f t="shared" ref="J167:J170" si="16">HYPERLINK("https://developers.arcgis.com/javascript/3/jssamples/widget_swipe.html","Swipe Map or Density Contour")</f>
        <v>Swipe Map or Density Contour</v>
      </c>
      <c r="K167" s="5" t="s">
        <v>415</v>
      </c>
      <c r="L167" s="5"/>
      <c r="M167" s="5"/>
      <c r="N167" s="5" t="s">
        <v>397</v>
      </c>
      <c r="O167" s="5" t="s">
        <v>398</v>
      </c>
      <c r="P167" s="5" t="s">
        <v>399</v>
      </c>
      <c r="Q167" s="5" t="s">
        <v>400</v>
      </c>
      <c r="R167" s="5" t="s">
        <v>401</v>
      </c>
      <c r="S167" s="5"/>
      <c r="T167" s="5"/>
      <c r="U167" s="5"/>
      <c r="V167" s="5"/>
      <c r="W167" s="5"/>
      <c r="X167" s="5"/>
      <c r="Y167" s="5"/>
      <c r="Z167" s="5"/>
    </row>
    <row r="168" spans="1:26" ht="16" x14ac:dyDescent="0.2">
      <c r="A168" s="6"/>
      <c r="B168" s="6"/>
      <c r="C168" s="6"/>
      <c r="D168" s="5" t="s">
        <v>353</v>
      </c>
      <c r="E168" s="5" t="s">
        <v>354</v>
      </c>
      <c r="F168" s="5" t="s">
        <v>35</v>
      </c>
      <c r="G168" s="5" t="s">
        <v>356</v>
      </c>
      <c r="H168" s="5" t="s">
        <v>262</v>
      </c>
      <c r="I168" s="5" t="str">
        <f t="shared" si="15"/>
        <v>Radar Chart</v>
      </c>
      <c r="J168" s="5" t="str">
        <f t="shared" si="16"/>
        <v>Swipe Map or Density Contour</v>
      </c>
      <c r="K168" s="5" t="s">
        <v>416</v>
      </c>
      <c r="L168" s="5"/>
      <c r="M168" s="5"/>
      <c r="N168" s="5" t="s">
        <v>397</v>
      </c>
      <c r="O168" s="5" t="s">
        <v>398</v>
      </c>
      <c r="P168" s="5" t="s">
        <v>399</v>
      </c>
      <c r="Q168" s="5" t="s">
        <v>400</v>
      </c>
      <c r="R168" s="5" t="s">
        <v>401</v>
      </c>
      <c r="S168" s="5"/>
      <c r="T168" s="5"/>
      <c r="U168" s="5"/>
      <c r="V168" s="5"/>
      <c r="W168" s="5"/>
      <c r="X168" s="5"/>
      <c r="Y168" s="5"/>
      <c r="Z168" s="5"/>
    </row>
    <row r="169" spans="1:26" ht="16" x14ac:dyDescent="0.2">
      <c r="A169" s="6"/>
      <c r="B169" s="6"/>
      <c r="C169" s="6"/>
      <c r="D169" s="5" t="s">
        <v>357</v>
      </c>
      <c r="E169" s="5" t="s">
        <v>358</v>
      </c>
      <c r="F169" s="5" t="s">
        <v>35</v>
      </c>
      <c r="G169" s="5" t="s">
        <v>189</v>
      </c>
      <c r="H169" s="5" t="s">
        <v>262</v>
      </c>
      <c r="I169" s="5" t="str">
        <f t="shared" si="15"/>
        <v>Radar Chart</v>
      </c>
      <c r="J169" s="5" t="str">
        <f t="shared" si="16"/>
        <v>Swipe Map or Density Contour</v>
      </c>
      <c r="K169" s="5" t="s">
        <v>417</v>
      </c>
      <c r="L169" s="5"/>
      <c r="M169" s="5"/>
      <c r="N169" s="5" t="s">
        <v>397</v>
      </c>
      <c r="O169" s="5" t="s">
        <v>398</v>
      </c>
      <c r="P169" s="5" t="s">
        <v>399</v>
      </c>
      <c r="Q169" s="5" t="s">
        <v>400</v>
      </c>
      <c r="R169" s="5" t="s">
        <v>401</v>
      </c>
      <c r="S169" s="5"/>
      <c r="T169" s="5"/>
      <c r="U169" s="5"/>
      <c r="V169" s="5"/>
      <c r="W169" s="5"/>
      <c r="X169" s="5"/>
      <c r="Y169" s="5"/>
      <c r="Z169" s="5"/>
    </row>
    <row r="170" spans="1:26" ht="16" x14ac:dyDescent="0.2">
      <c r="A170" s="6"/>
      <c r="B170" s="6"/>
      <c r="C170" s="6"/>
      <c r="D170" s="5" t="s">
        <v>359</v>
      </c>
      <c r="E170" s="5" t="s">
        <v>360</v>
      </c>
      <c r="F170" s="5" t="s">
        <v>35</v>
      </c>
      <c r="G170" s="5" t="s">
        <v>195</v>
      </c>
      <c r="H170" s="5" t="s">
        <v>262</v>
      </c>
      <c r="I170" s="5" t="str">
        <f t="shared" si="15"/>
        <v>Radar Chart</v>
      </c>
      <c r="J170" s="5" t="str">
        <f t="shared" si="16"/>
        <v>Swipe Map or Density Contour</v>
      </c>
      <c r="K170" s="5" t="s">
        <v>418</v>
      </c>
      <c r="L170" s="5"/>
      <c r="M170" s="5"/>
      <c r="N170" s="5" t="s">
        <v>397</v>
      </c>
      <c r="O170" s="5" t="s">
        <v>398</v>
      </c>
      <c r="P170" s="5" t="s">
        <v>399</v>
      </c>
      <c r="Q170" s="5" t="s">
        <v>400</v>
      </c>
      <c r="R170" s="5" t="s">
        <v>401</v>
      </c>
      <c r="S170" s="5"/>
      <c r="T170" s="5"/>
      <c r="U170" s="5"/>
      <c r="V170" s="5"/>
      <c r="W170" s="5"/>
      <c r="X170" s="5"/>
      <c r="Y170" s="5"/>
      <c r="Z170" s="5"/>
    </row>
    <row r="171" spans="1:26" ht="16" x14ac:dyDescent="0.2">
      <c r="A171" s="6"/>
      <c r="B171" s="6"/>
      <c r="C171" s="6"/>
      <c r="D171" s="5" t="s">
        <v>361</v>
      </c>
      <c r="E171" s="5" t="s">
        <v>362</v>
      </c>
      <c r="F171" s="5" t="s">
        <v>73</v>
      </c>
      <c r="G171" s="5" t="s">
        <v>78</v>
      </c>
      <c r="H171" s="5" t="s">
        <v>262</v>
      </c>
      <c r="I171" s="5" t="str">
        <f t="shared" si="15"/>
        <v>Radar Chart</v>
      </c>
      <c r="J171" s="5" t="str">
        <f t="shared" ref="J171:J173" si="17">HYPERLINK("https://observablehq.com/@d3/bubble-map","Bubble Map")</f>
        <v>Bubble Map</v>
      </c>
      <c r="K171" s="5" t="s">
        <v>419</v>
      </c>
      <c r="L171" s="5"/>
      <c r="M171" s="5"/>
      <c r="N171" s="5" t="s">
        <v>397</v>
      </c>
      <c r="O171" s="5" t="s">
        <v>398</v>
      </c>
      <c r="P171" s="5" t="s">
        <v>399</v>
      </c>
      <c r="Q171" s="5" t="s">
        <v>400</v>
      </c>
      <c r="R171" s="5" t="s">
        <v>401</v>
      </c>
      <c r="S171" s="5"/>
      <c r="T171" s="5"/>
      <c r="U171" s="5"/>
      <c r="V171" s="5"/>
      <c r="W171" s="5"/>
      <c r="X171" s="5"/>
      <c r="Y171" s="5"/>
      <c r="Z171" s="5"/>
    </row>
    <row r="172" spans="1:26" ht="16" x14ac:dyDescent="0.2">
      <c r="A172" s="6"/>
      <c r="B172" s="6"/>
      <c r="C172" s="6"/>
      <c r="D172" s="5" t="s">
        <v>363</v>
      </c>
      <c r="E172" s="5" t="s">
        <v>364</v>
      </c>
      <c r="F172" s="5" t="s">
        <v>80</v>
      </c>
      <c r="G172" s="5" t="s">
        <v>84</v>
      </c>
      <c r="H172" s="5" t="s">
        <v>262</v>
      </c>
      <c r="I172" s="5" t="str">
        <f t="shared" si="15"/>
        <v>Radar Chart</v>
      </c>
      <c r="J172" s="5" t="str">
        <f t="shared" si="17"/>
        <v>Bubble Map</v>
      </c>
      <c r="K172" s="5" t="s">
        <v>420</v>
      </c>
      <c r="L172" s="5"/>
      <c r="M172" s="5"/>
      <c r="N172" s="5" t="s">
        <v>397</v>
      </c>
      <c r="O172" s="5" t="s">
        <v>398</v>
      </c>
      <c r="P172" s="5" t="s">
        <v>399</v>
      </c>
      <c r="Q172" s="5" t="s">
        <v>400</v>
      </c>
      <c r="R172" s="5" t="s">
        <v>401</v>
      </c>
      <c r="S172" s="5"/>
      <c r="T172" s="5"/>
      <c r="U172" s="5"/>
      <c r="V172" s="5"/>
      <c r="W172" s="5"/>
      <c r="X172" s="5"/>
      <c r="Y172" s="5"/>
      <c r="Z172" s="5"/>
    </row>
    <row r="173" spans="1:26" ht="16" x14ac:dyDescent="0.2">
      <c r="A173" s="6"/>
      <c r="B173" s="6"/>
      <c r="C173" s="6"/>
      <c r="D173" s="5" t="s">
        <v>365</v>
      </c>
      <c r="E173" s="5" t="s">
        <v>366</v>
      </c>
      <c r="F173" s="5" t="s">
        <v>91</v>
      </c>
      <c r="G173" s="5" t="s">
        <v>92</v>
      </c>
      <c r="H173" s="5" t="s">
        <v>315</v>
      </c>
      <c r="I173" s="5" t="str">
        <f t="shared" si="15"/>
        <v>Radar Chart</v>
      </c>
      <c r="J173" s="5" t="str">
        <f t="shared" si="17"/>
        <v>Bubble Map</v>
      </c>
      <c r="K173" s="5" t="s">
        <v>421</v>
      </c>
      <c r="L173" s="5"/>
      <c r="M173" s="5"/>
      <c r="N173" s="5" t="s">
        <v>397</v>
      </c>
      <c r="O173" s="5" t="s">
        <v>398</v>
      </c>
      <c r="P173" s="5" t="s">
        <v>399</v>
      </c>
      <c r="Q173" s="5" t="s">
        <v>400</v>
      </c>
      <c r="R173" s="5" t="s">
        <v>401</v>
      </c>
      <c r="S173" s="5"/>
      <c r="T173" s="5"/>
      <c r="U173" s="5"/>
      <c r="V173" s="5"/>
      <c r="W173" s="5"/>
      <c r="X173" s="5"/>
      <c r="Y173" s="5"/>
      <c r="Z173" s="5"/>
    </row>
    <row r="174" spans="1:26" ht="16" x14ac:dyDescent="0.2">
      <c r="A174" s="6"/>
      <c r="B174" s="6"/>
      <c r="C174" s="6"/>
      <c r="D174" s="5" t="s">
        <v>367</v>
      </c>
      <c r="E174" s="5" t="s">
        <v>368</v>
      </c>
      <c r="F174" s="5" t="s">
        <v>91</v>
      </c>
      <c r="G174" s="5" t="s">
        <v>101</v>
      </c>
      <c r="H174" s="5" t="s">
        <v>315</v>
      </c>
      <c r="I174" s="5" t="str">
        <f t="shared" si="15"/>
        <v>Radar Chart</v>
      </c>
      <c r="J174" s="5" t="str">
        <f t="shared" ref="J174:J177" si="18">HYPERLINK("https://developers.arcgis.com/javascript/3/jssamples/widget_swipe.html","Swipe Map or Density Contour")</f>
        <v>Swipe Map or Density Contour</v>
      </c>
      <c r="K174" s="5" t="s">
        <v>422</v>
      </c>
      <c r="L174" s="5"/>
      <c r="M174" s="5"/>
      <c r="N174" s="5" t="s">
        <v>397</v>
      </c>
      <c r="O174" s="5" t="s">
        <v>398</v>
      </c>
      <c r="P174" s="5" t="s">
        <v>399</v>
      </c>
      <c r="Q174" s="5" t="s">
        <v>400</v>
      </c>
      <c r="R174" s="5" t="s">
        <v>401</v>
      </c>
      <c r="S174" s="5"/>
      <c r="T174" s="5"/>
      <c r="U174" s="5"/>
      <c r="V174" s="5"/>
      <c r="W174" s="5"/>
      <c r="X174" s="5"/>
      <c r="Y174" s="5"/>
      <c r="Z174" s="5"/>
    </row>
    <row r="175" spans="1:26" ht="16" x14ac:dyDescent="0.2">
      <c r="A175" s="6"/>
      <c r="B175" s="6"/>
      <c r="C175" s="6"/>
      <c r="D175" s="5" t="s">
        <v>369</v>
      </c>
      <c r="E175" s="5" t="s">
        <v>370</v>
      </c>
      <c r="F175" s="5" t="s">
        <v>91</v>
      </c>
      <c r="G175" s="5" t="s">
        <v>256</v>
      </c>
      <c r="H175" s="5" t="s">
        <v>315</v>
      </c>
      <c r="I175" s="5" t="str">
        <f t="shared" si="15"/>
        <v>Radar Chart</v>
      </c>
      <c r="J175" s="5" t="str">
        <f t="shared" si="18"/>
        <v>Swipe Map or Density Contour</v>
      </c>
      <c r="K175" s="5" t="s">
        <v>423</v>
      </c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</row>
    <row r="176" spans="1:26" ht="16" x14ac:dyDescent="0.2">
      <c r="A176" s="6"/>
      <c r="B176" s="6"/>
      <c r="C176" s="6"/>
      <c r="D176" s="5" t="s">
        <v>371</v>
      </c>
      <c r="E176" s="5" t="s">
        <v>372</v>
      </c>
      <c r="F176" s="5" t="s">
        <v>127</v>
      </c>
      <c r="G176" s="5" t="s">
        <v>135</v>
      </c>
      <c r="H176" s="5" t="s">
        <v>315</v>
      </c>
      <c r="I176" s="5" t="str">
        <f t="shared" si="15"/>
        <v>Radar Chart</v>
      </c>
      <c r="J176" s="5" t="str">
        <f t="shared" si="18"/>
        <v>Swipe Map or Density Contour</v>
      </c>
      <c r="K176" s="5" t="s">
        <v>424</v>
      </c>
      <c r="L176" s="5"/>
      <c r="M176" s="5"/>
      <c r="N176" s="5" t="s">
        <v>397</v>
      </c>
      <c r="O176" s="5" t="s">
        <v>398</v>
      </c>
      <c r="P176" s="5" t="s">
        <v>399</v>
      </c>
      <c r="Q176" s="5" t="s">
        <v>400</v>
      </c>
      <c r="R176" s="5" t="s">
        <v>401</v>
      </c>
      <c r="S176" s="5"/>
      <c r="T176" s="5"/>
      <c r="U176" s="5"/>
      <c r="V176" s="5"/>
      <c r="W176" s="5"/>
      <c r="X176" s="5"/>
      <c r="Y176" s="5"/>
      <c r="Z176" s="5"/>
    </row>
    <row r="177" spans="1:26" ht="16" x14ac:dyDescent="0.2">
      <c r="A177" s="6"/>
      <c r="B177" s="6"/>
      <c r="C177" s="6"/>
      <c r="D177" s="5" t="s">
        <v>374</v>
      </c>
      <c r="E177" s="5" t="s">
        <v>375</v>
      </c>
      <c r="F177" s="5" t="s">
        <v>91</v>
      </c>
      <c r="G177" s="5" t="s">
        <v>147</v>
      </c>
      <c r="H177" s="5" t="s">
        <v>315</v>
      </c>
      <c r="I177" s="5" t="str">
        <f t="shared" si="15"/>
        <v>Radar Chart</v>
      </c>
      <c r="J177" s="5" t="str">
        <f t="shared" si="18"/>
        <v>Swipe Map or Density Contour</v>
      </c>
      <c r="K177" s="5" t="s">
        <v>425</v>
      </c>
      <c r="L177" s="5"/>
      <c r="M177" s="5"/>
      <c r="N177" s="5" t="s">
        <v>397</v>
      </c>
      <c r="O177" s="5" t="s">
        <v>398</v>
      </c>
      <c r="P177" s="5" t="s">
        <v>399</v>
      </c>
      <c r="Q177" s="5" t="s">
        <v>400</v>
      </c>
      <c r="R177" s="5" t="s">
        <v>401</v>
      </c>
      <c r="S177" s="5"/>
      <c r="T177" s="5"/>
      <c r="U177" s="5"/>
      <c r="V177" s="5"/>
      <c r="W177" s="5"/>
      <c r="X177" s="5"/>
      <c r="Y177" s="5"/>
      <c r="Z177" s="5"/>
    </row>
    <row r="178" spans="1:26" ht="16" x14ac:dyDescent="0.2">
      <c r="A178" s="6"/>
      <c r="B178" s="6"/>
      <c r="C178" s="6"/>
      <c r="D178" s="5" t="s">
        <v>376</v>
      </c>
      <c r="E178" s="5" t="s">
        <v>377</v>
      </c>
      <c r="F178" s="5" t="s">
        <v>141</v>
      </c>
      <c r="G178" s="5" t="s">
        <v>156</v>
      </c>
      <c r="H178" s="5" t="s">
        <v>334</v>
      </c>
      <c r="I178" s="5" t="str">
        <f t="shared" si="15"/>
        <v>Radar Chart</v>
      </c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</row>
    <row r="179" spans="1:26" ht="16" x14ac:dyDescent="0.2">
      <c r="A179" s="6"/>
      <c r="B179" s="6"/>
      <c r="C179" s="6"/>
      <c r="D179" s="5" t="s">
        <v>378</v>
      </c>
      <c r="E179" s="5" t="s">
        <v>379</v>
      </c>
      <c r="F179" s="5"/>
      <c r="G179" s="5" t="s">
        <v>339</v>
      </c>
      <c r="H179" s="5" t="s">
        <v>334</v>
      </c>
      <c r="I179" s="5" t="str">
        <f t="shared" si="15"/>
        <v>Radar Chart</v>
      </c>
      <c r="J179" s="5" t="str">
        <f t="shared" ref="J179:J181" si="19">HYPERLINK("https://developers.arcgis.com/javascript/3/jssamples/widget_swipe.html","Swipe Map or Density Contour")</f>
        <v>Swipe Map or Density Contour</v>
      </c>
      <c r="K179" s="5" t="s">
        <v>426</v>
      </c>
      <c r="L179" s="5"/>
      <c r="M179" s="5"/>
      <c r="N179" s="5" t="s">
        <v>397</v>
      </c>
      <c r="O179" s="5" t="s">
        <v>398</v>
      </c>
      <c r="P179" s="5" t="s">
        <v>399</v>
      </c>
      <c r="Q179" s="5" t="s">
        <v>400</v>
      </c>
      <c r="R179" s="5" t="s">
        <v>401</v>
      </c>
      <c r="S179" s="5"/>
      <c r="T179" s="5"/>
      <c r="U179" s="5"/>
      <c r="V179" s="5"/>
      <c r="W179" s="5"/>
      <c r="X179" s="5"/>
      <c r="Y179" s="5"/>
      <c r="Z179" s="5"/>
    </row>
    <row r="180" spans="1:26" ht="16" x14ac:dyDescent="0.2">
      <c r="A180" s="6"/>
      <c r="B180" s="6"/>
      <c r="C180" s="6"/>
      <c r="D180" s="5" t="s">
        <v>381</v>
      </c>
      <c r="E180" s="5" t="s">
        <v>382</v>
      </c>
      <c r="F180" s="5" t="s">
        <v>19</v>
      </c>
      <c r="G180" s="5" t="s">
        <v>342</v>
      </c>
      <c r="H180" s="5" t="s">
        <v>334</v>
      </c>
      <c r="I180" s="5" t="str">
        <f t="shared" si="15"/>
        <v>Radar Chart</v>
      </c>
      <c r="J180" s="5" t="str">
        <f t="shared" si="19"/>
        <v>Swipe Map or Density Contour</v>
      </c>
      <c r="K180" s="5" t="s">
        <v>427</v>
      </c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</row>
    <row r="181" spans="1:26" ht="16" x14ac:dyDescent="0.2">
      <c r="A181" s="6"/>
      <c r="B181" s="6"/>
      <c r="C181" s="6"/>
      <c r="D181" s="5" t="s">
        <v>383</v>
      </c>
      <c r="E181" s="5" t="s">
        <v>384</v>
      </c>
      <c r="F181" s="5" t="s">
        <v>19</v>
      </c>
      <c r="G181" s="5" t="s">
        <v>345</v>
      </c>
      <c r="H181" s="5" t="s">
        <v>334</v>
      </c>
      <c r="I181" s="5" t="str">
        <f t="shared" si="15"/>
        <v>Radar Chart</v>
      </c>
      <c r="J181" s="5" t="str">
        <f t="shared" si="19"/>
        <v>Swipe Map or Density Contour</v>
      </c>
      <c r="K181" s="5" t="s">
        <v>428</v>
      </c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  <c r="Z181" s="5"/>
    </row>
    <row r="182" spans="1:26" x14ac:dyDescent="0.2">
      <c r="B182" s="2"/>
    </row>
    <row r="183" spans="1:26" x14ac:dyDescent="0.2">
      <c r="B183" s="2"/>
    </row>
    <row r="184" spans="1:26" x14ac:dyDescent="0.2">
      <c r="B184" s="2"/>
    </row>
    <row r="185" spans="1:26" x14ac:dyDescent="0.2">
      <c r="B185" s="2"/>
    </row>
    <row r="186" spans="1:26" x14ac:dyDescent="0.2">
      <c r="B186" s="2"/>
    </row>
    <row r="187" spans="1:26" x14ac:dyDescent="0.2">
      <c r="B187" s="2"/>
    </row>
    <row r="188" spans="1:26" x14ac:dyDescent="0.2">
      <c r="B188" s="2"/>
    </row>
    <row r="189" spans="1:26" x14ac:dyDescent="0.2">
      <c r="B189" s="2"/>
    </row>
    <row r="190" spans="1:26" x14ac:dyDescent="0.2">
      <c r="B190" s="2"/>
    </row>
    <row r="191" spans="1:26" x14ac:dyDescent="0.2">
      <c r="B191" s="2"/>
    </row>
    <row r="192" spans="1:26" x14ac:dyDescent="0.2">
      <c r="B192" s="2"/>
    </row>
    <row r="193" spans="2:2" x14ac:dyDescent="0.2">
      <c r="B193" s="2"/>
    </row>
    <row r="194" spans="2:2" x14ac:dyDescent="0.2">
      <c r="B194" s="2"/>
    </row>
    <row r="195" spans="2:2" x14ac:dyDescent="0.2">
      <c r="B195" s="2"/>
    </row>
    <row r="196" spans="2:2" x14ac:dyDescent="0.2">
      <c r="B196" s="2"/>
    </row>
    <row r="197" spans="2:2" x14ac:dyDescent="0.2">
      <c r="B197" s="2"/>
    </row>
    <row r="198" spans="2:2" x14ac:dyDescent="0.2">
      <c r="B198" s="2"/>
    </row>
    <row r="199" spans="2:2" x14ac:dyDescent="0.2">
      <c r="B199" s="2"/>
    </row>
    <row r="200" spans="2:2" x14ac:dyDescent="0.2">
      <c r="B200" s="2"/>
    </row>
    <row r="201" spans="2:2" x14ac:dyDescent="0.2">
      <c r="B201" s="2"/>
    </row>
    <row r="202" spans="2:2" x14ac:dyDescent="0.2">
      <c r="B202" s="2"/>
    </row>
    <row r="203" spans="2:2" x14ac:dyDescent="0.2">
      <c r="B203" s="2"/>
    </row>
    <row r="204" spans="2:2" x14ac:dyDescent="0.2">
      <c r="B204" s="2"/>
    </row>
    <row r="205" spans="2:2" x14ac:dyDescent="0.2">
      <c r="B205" s="2"/>
    </row>
    <row r="206" spans="2:2" x14ac:dyDescent="0.2">
      <c r="B206" s="2"/>
    </row>
    <row r="207" spans="2:2" x14ac:dyDescent="0.2">
      <c r="B207" s="2"/>
    </row>
    <row r="208" spans="2:2" x14ac:dyDescent="0.2">
      <c r="B208" s="2"/>
    </row>
    <row r="209" spans="2:2" x14ac:dyDescent="0.2">
      <c r="B209" s="2"/>
    </row>
    <row r="210" spans="2:2" x14ac:dyDescent="0.2">
      <c r="B210" s="2"/>
    </row>
    <row r="211" spans="2:2" x14ac:dyDescent="0.2">
      <c r="B211" s="2"/>
    </row>
    <row r="212" spans="2:2" x14ac:dyDescent="0.2">
      <c r="B212" s="2"/>
    </row>
    <row r="213" spans="2:2" x14ac:dyDescent="0.2">
      <c r="B213" s="2"/>
    </row>
    <row r="214" spans="2:2" x14ac:dyDescent="0.2">
      <c r="B214" s="2"/>
    </row>
    <row r="215" spans="2:2" x14ac:dyDescent="0.2">
      <c r="B215" s="2"/>
    </row>
    <row r="216" spans="2:2" x14ac:dyDescent="0.2">
      <c r="B216" s="2"/>
    </row>
    <row r="217" spans="2:2" x14ac:dyDescent="0.2">
      <c r="B217" s="2"/>
    </row>
    <row r="218" spans="2:2" x14ac:dyDescent="0.2">
      <c r="B218" s="2"/>
    </row>
    <row r="219" spans="2:2" x14ac:dyDescent="0.2">
      <c r="B219" s="2"/>
    </row>
    <row r="220" spans="2:2" x14ac:dyDescent="0.2">
      <c r="B220" s="2"/>
    </row>
    <row r="221" spans="2:2" x14ac:dyDescent="0.2">
      <c r="B221" s="2"/>
    </row>
    <row r="222" spans="2:2" x14ac:dyDescent="0.2">
      <c r="B222" s="2"/>
    </row>
    <row r="223" spans="2:2" x14ac:dyDescent="0.2">
      <c r="B223" s="2"/>
    </row>
    <row r="224" spans="2:2" x14ac:dyDescent="0.2">
      <c r="B224" s="2"/>
    </row>
    <row r="225" spans="2:2" x14ac:dyDescent="0.2">
      <c r="B225" s="2"/>
    </row>
    <row r="226" spans="2:2" x14ac:dyDescent="0.2">
      <c r="B226" s="2"/>
    </row>
    <row r="227" spans="2:2" x14ac:dyDescent="0.2">
      <c r="B227" s="2"/>
    </row>
    <row r="228" spans="2:2" x14ac:dyDescent="0.2">
      <c r="B228" s="2"/>
    </row>
    <row r="229" spans="2:2" x14ac:dyDescent="0.2">
      <c r="B229" s="2"/>
    </row>
    <row r="230" spans="2:2" x14ac:dyDescent="0.2">
      <c r="B230" s="2"/>
    </row>
    <row r="231" spans="2:2" x14ac:dyDescent="0.2">
      <c r="B231" s="2"/>
    </row>
    <row r="232" spans="2:2" x14ac:dyDescent="0.2">
      <c r="B232" s="2"/>
    </row>
    <row r="233" spans="2:2" x14ac:dyDescent="0.2">
      <c r="B233" s="2"/>
    </row>
    <row r="234" spans="2:2" x14ac:dyDescent="0.2">
      <c r="B234" s="2"/>
    </row>
    <row r="235" spans="2:2" x14ac:dyDescent="0.2">
      <c r="B235" s="2"/>
    </row>
    <row r="236" spans="2:2" x14ac:dyDescent="0.2">
      <c r="B236" s="2"/>
    </row>
    <row r="237" spans="2:2" x14ac:dyDescent="0.2">
      <c r="B237" s="2"/>
    </row>
    <row r="238" spans="2:2" x14ac:dyDescent="0.2">
      <c r="B238" s="2"/>
    </row>
    <row r="239" spans="2:2" x14ac:dyDescent="0.2">
      <c r="B239" s="2"/>
    </row>
    <row r="240" spans="2:2" x14ac:dyDescent="0.2">
      <c r="B240" s="2"/>
    </row>
    <row r="241" spans="2:2" x14ac:dyDescent="0.2">
      <c r="B241" s="2"/>
    </row>
    <row r="242" spans="2:2" x14ac:dyDescent="0.2">
      <c r="B242" s="2"/>
    </row>
    <row r="243" spans="2:2" x14ac:dyDescent="0.2">
      <c r="B243" s="2"/>
    </row>
    <row r="244" spans="2:2" x14ac:dyDescent="0.2">
      <c r="B244" s="2"/>
    </row>
    <row r="245" spans="2:2" x14ac:dyDescent="0.2">
      <c r="B245" s="2"/>
    </row>
    <row r="246" spans="2:2" x14ac:dyDescent="0.2">
      <c r="B246" s="2"/>
    </row>
    <row r="247" spans="2:2" x14ac:dyDescent="0.2">
      <c r="B247" s="2"/>
    </row>
    <row r="248" spans="2:2" x14ac:dyDescent="0.2">
      <c r="B248" s="2"/>
    </row>
    <row r="249" spans="2:2" x14ac:dyDescent="0.2">
      <c r="B249" s="2"/>
    </row>
    <row r="250" spans="2:2" x14ac:dyDescent="0.2">
      <c r="B250" s="2"/>
    </row>
    <row r="251" spans="2:2" x14ac:dyDescent="0.2">
      <c r="B251" s="2"/>
    </row>
    <row r="252" spans="2:2" x14ac:dyDescent="0.2">
      <c r="B252" s="2"/>
    </row>
    <row r="253" spans="2:2" x14ac:dyDescent="0.2">
      <c r="B253" s="2"/>
    </row>
    <row r="254" spans="2:2" x14ac:dyDescent="0.2">
      <c r="B254" s="2"/>
    </row>
    <row r="255" spans="2:2" x14ac:dyDescent="0.2">
      <c r="B255" s="2"/>
    </row>
    <row r="256" spans="2:2" x14ac:dyDescent="0.2">
      <c r="B256" s="2"/>
    </row>
    <row r="257" spans="2:2" x14ac:dyDescent="0.2">
      <c r="B257" s="2"/>
    </row>
    <row r="258" spans="2:2" x14ac:dyDescent="0.2">
      <c r="B258" s="2"/>
    </row>
    <row r="259" spans="2:2" x14ac:dyDescent="0.2">
      <c r="B259" s="2"/>
    </row>
    <row r="260" spans="2:2" x14ac:dyDescent="0.2">
      <c r="B260" s="2"/>
    </row>
    <row r="261" spans="2:2" x14ac:dyDescent="0.2">
      <c r="B261" s="2"/>
    </row>
    <row r="262" spans="2:2" x14ac:dyDescent="0.2">
      <c r="B262" s="2"/>
    </row>
    <row r="263" spans="2:2" x14ac:dyDescent="0.2">
      <c r="B263" s="2"/>
    </row>
    <row r="264" spans="2:2" x14ac:dyDescent="0.2">
      <c r="B264" s="2"/>
    </row>
    <row r="265" spans="2:2" x14ac:dyDescent="0.2">
      <c r="B265" s="2"/>
    </row>
    <row r="266" spans="2:2" x14ac:dyDescent="0.2">
      <c r="B266" s="2"/>
    </row>
    <row r="267" spans="2:2" x14ac:dyDescent="0.2">
      <c r="B267" s="2"/>
    </row>
    <row r="268" spans="2:2" x14ac:dyDescent="0.2">
      <c r="B268" s="2"/>
    </row>
    <row r="269" spans="2:2" x14ac:dyDescent="0.2">
      <c r="B269" s="2"/>
    </row>
    <row r="270" spans="2:2" x14ac:dyDescent="0.2">
      <c r="B270" s="2"/>
    </row>
    <row r="271" spans="2:2" x14ac:dyDescent="0.2">
      <c r="B271" s="2"/>
    </row>
    <row r="272" spans="2:2" x14ac:dyDescent="0.2">
      <c r="B272" s="2"/>
    </row>
    <row r="273" spans="2:2" x14ac:dyDescent="0.2">
      <c r="B273" s="2"/>
    </row>
    <row r="274" spans="2:2" x14ac:dyDescent="0.2">
      <c r="B274" s="2"/>
    </row>
    <row r="275" spans="2:2" x14ac:dyDescent="0.2">
      <c r="B275" s="2"/>
    </row>
    <row r="276" spans="2:2" x14ac:dyDescent="0.2">
      <c r="B276" s="2"/>
    </row>
    <row r="277" spans="2:2" x14ac:dyDescent="0.2">
      <c r="B277" s="2"/>
    </row>
    <row r="278" spans="2:2" x14ac:dyDescent="0.2">
      <c r="B278" s="2"/>
    </row>
    <row r="279" spans="2:2" x14ac:dyDescent="0.2">
      <c r="B279" s="2"/>
    </row>
    <row r="280" spans="2:2" x14ac:dyDescent="0.2">
      <c r="B280" s="2"/>
    </row>
    <row r="281" spans="2:2" x14ac:dyDescent="0.2">
      <c r="B281" s="2"/>
    </row>
    <row r="282" spans="2:2" x14ac:dyDescent="0.2">
      <c r="B282" s="2"/>
    </row>
    <row r="283" spans="2:2" x14ac:dyDescent="0.2">
      <c r="B283" s="2"/>
    </row>
    <row r="284" spans="2:2" x14ac:dyDescent="0.2">
      <c r="B284" s="2"/>
    </row>
    <row r="285" spans="2:2" x14ac:dyDescent="0.2">
      <c r="B285" s="2"/>
    </row>
    <row r="286" spans="2:2" x14ac:dyDescent="0.2">
      <c r="B286" s="2"/>
    </row>
    <row r="287" spans="2:2" x14ac:dyDescent="0.2">
      <c r="B287" s="2"/>
    </row>
    <row r="288" spans="2:2" x14ac:dyDescent="0.2">
      <c r="B288" s="2"/>
    </row>
    <row r="289" spans="2:2" x14ac:dyDescent="0.2">
      <c r="B289" s="2"/>
    </row>
    <row r="290" spans="2:2" x14ac:dyDescent="0.2">
      <c r="B290" s="2"/>
    </row>
    <row r="291" spans="2:2" x14ac:dyDescent="0.2">
      <c r="B291" s="2"/>
    </row>
    <row r="292" spans="2:2" x14ac:dyDescent="0.2">
      <c r="B292" s="2"/>
    </row>
    <row r="293" spans="2:2" x14ac:dyDescent="0.2">
      <c r="B293" s="2"/>
    </row>
    <row r="294" spans="2:2" x14ac:dyDescent="0.2">
      <c r="B294" s="2"/>
    </row>
    <row r="295" spans="2:2" x14ac:dyDescent="0.2">
      <c r="B295" s="2"/>
    </row>
    <row r="296" spans="2:2" x14ac:dyDescent="0.2">
      <c r="B296" s="2"/>
    </row>
    <row r="297" spans="2:2" x14ac:dyDescent="0.2">
      <c r="B297" s="2"/>
    </row>
    <row r="298" spans="2:2" x14ac:dyDescent="0.2">
      <c r="B298" s="2"/>
    </row>
    <row r="299" spans="2:2" x14ac:dyDescent="0.2">
      <c r="B299" s="2"/>
    </row>
    <row r="300" spans="2:2" x14ac:dyDescent="0.2">
      <c r="B300" s="2"/>
    </row>
    <row r="301" spans="2:2" x14ac:dyDescent="0.2">
      <c r="B301" s="2"/>
    </row>
    <row r="302" spans="2:2" x14ac:dyDescent="0.2">
      <c r="B302" s="2"/>
    </row>
    <row r="303" spans="2:2" x14ac:dyDescent="0.2">
      <c r="B303" s="2"/>
    </row>
    <row r="304" spans="2:2" x14ac:dyDescent="0.2">
      <c r="B304" s="2"/>
    </row>
    <row r="305" spans="2:2" x14ac:dyDescent="0.2">
      <c r="B305" s="2"/>
    </row>
    <row r="306" spans="2:2" x14ac:dyDescent="0.2">
      <c r="B306" s="2"/>
    </row>
    <row r="307" spans="2:2" x14ac:dyDescent="0.2">
      <c r="B307" s="2"/>
    </row>
    <row r="308" spans="2:2" x14ac:dyDescent="0.2">
      <c r="B308" s="2"/>
    </row>
    <row r="309" spans="2:2" x14ac:dyDescent="0.2">
      <c r="B309" s="2"/>
    </row>
    <row r="310" spans="2:2" x14ac:dyDescent="0.2">
      <c r="B310" s="2"/>
    </row>
    <row r="311" spans="2:2" x14ac:dyDescent="0.2">
      <c r="B311" s="2"/>
    </row>
    <row r="312" spans="2:2" x14ac:dyDescent="0.2">
      <c r="B312" s="2"/>
    </row>
    <row r="313" spans="2:2" x14ac:dyDescent="0.2">
      <c r="B313" s="2"/>
    </row>
    <row r="314" spans="2:2" x14ac:dyDescent="0.2">
      <c r="B314" s="2"/>
    </row>
    <row r="315" spans="2:2" x14ac:dyDescent="0.2">
      <c r="B315" s="2"/>
    </row>
    <row r="316" spans="2:2" x14ac:dyDescent="0.2">
      <c r="B316" s="2"/>
    </row>
    <row r="317" spans="2:2" x14ac:dyDescent="0.2">
      <c r="B317" s="2"/>
    </row>
    <row r="318" spans="2:2" x14ac:dyDescent="0.2">
      <c r="B318" s="2"/>
    </row>
    <row r="319" spans="2:2" x14ac:dyDescent="0.2">
      <c r="B319" s="2"/>
    </row>
    <row r="320" spans="2:2" x14ac:dyDescent="0.2">
      <c r="B320" s="2"/>
    </row>
    <row r="321" spans="2:2" x14ac:dyDescent="0.2">
      <c r="B321" s="2"/>
    </row>
    <row r="322" spans="2:2" x14ac:dyDescent="0.2">
      <c r="B322" s="2"/>
    </row>
    <row r="323" spans="2:2" x14ac:dyDescent="0.2">
      <c r="B323" s="2"/>
    </row>
    <row r="324" spans="2:2" x14ac:dyDescent="0.2">
      <c r="B324" s="2"/>
    </row>
    <row r="325" spans="2:2" x14ac:dyDescent="0.2">
      <c r="B325" s="2"/>
    </row>
    <row r="326" spans="2:2" x14ac:dyDescent="0.2">
      <c r="B326" s="2"/>
    </row>
    <row r="327" spans="2:2" x14ac:dyDescent="0.2">
      <c r="B327" s="2"/>
    </row>
    <row r="328" spans="2:2" x14ac:dyDescent="0.2">
      <c r="B328" s="2"/>
    </row>
    <row r="329" spans="2:2" x14ac:dyDescent="0.2">
      <c r="B329" s="2"/>
    </row>
    <row r="330" spans="2:2" x14ac:dyDescent="0.2">
      <c r="B330" s="2"/>
    </row>
    <row r="331" spans="2:2" x14ac:dyDescent="0.2">
      <c r="B331" s="2"/>
    </row>
    <row r="332" spans="2:2" x14ac:dyDescent="0.2">
      <c r="B332" s="2"/>
    </row>
    <row r="333" spans="2:2" x14ac:dyDescent="0.2">
      <c r="B333" s="2"/>
    </row>
    <row r="334" spans="2:2" x14ac:dyDescent="0.2">
      <c r="B334" s="2"/>
    </row>
    <row r="335" spans="2:2" x14ac:dyDescent="0.2">
      <c r="B335" s="2"/>
    </row>
    <row r="336" spans="2:2" x14ac:dyDescent="0.2">
      <c r="B336" s="2"/>
    </row>
    <row r="337" spans="2:2" x14ac:dyDescent="0.2">
      <c r="B337" s="2"/>
    </row>
    <row r="338" spans="2:2" x14ac:dyDescent="0.2">
      <c r="B338" s="2"/>
    </row>
    <row r="339" spans="2:2" x14ac:dyDescent="0.2">
      <c r="B339" s="2"/>
    </row>
    <row r="340" spans="2:2" x14ac:dyDescent="0.2">
      <c r="B340" s="2"/>
    </row>
    <row r="341" spans="2:2" x14ac:dyDescent="0.2">
      <c r="B341" s="2"/>
    </row>
    <row r="342" spans="2:2" x14ac:dyDescent="0.2">
      <c r="B342" s="2"/>
    </row>
    <row r="343" spans="2:2" x14ac:dyDescent="0.2">
      <c r="B343" s="2"/>
    </row>
    <row r="344" spans="2:2" x14ac:dyDescent="0.2">
      <c r="B344" s="2"/>
    </row>
    <row r="345" spans="2:2" x14ac:dyDescent="0.2">
      <c r="B345" s="2"/>
    </row>
    <row r="346" spans="2:2" x14ac:dyDescent="0.2">
      <c r="B346" s="2"/>
    </row>
    <row r="347" spans="2:2" x14ac:dyDescent="0.2">
      <c r="B347" s="2"/>
    </row>
    <row r="348" spans="2:2" x14ac:dyDescent="0.2">
      <c r="B348" s="2"/>
    </row>
    <row r="349" spans="2:2" x14ac:dyDescent="0.2">
      <c r="B349" s="2"/>
    </row>
    <row r="350" spans="2:2" x14ac:dyDescent="0.2">
      <c r="B350" s="2"/>
    </row>
    <row r="351" spans="2:2" x14ac:dyDescent="0.2">
      <c r="B351" s="2"/>
    </row>
    <row r="352" spans="2:2" x14ac:dyDescent="0.2">
      <c r="B352" s="2"/>
    </row>
    <row r="353" spans="2:2" x14ac:dyDescent="0.2">
      <c r="B353" s="2"/>
    </row>
    <row r="354" spans="2:2" x14ac:dyDescent="0.2">
      <c r="B354" s="2"/>
    </row>
    <row r="355" spans="2:2" x14ac:dyDescent="0.2">
      <c r="B355" s="2"/>
    </row>
    <row r="356" spans="2:2" x14ac:dyDescent="0.2">
      <c r="B356" s="2"/>
    </row>
    <row r="357" spans="2:2" x14ac:dyDescent="0.2">
      <c r="B357" s="2"/>
    </row>
    <row r="358" spans="2:2" x14ac:dyDescent="0.2">
      <c r="B358" s="2"/>
    </row>
    <row r="359" spans="2:2" x14ac:dyDescent="0.2">
      <c r="B359" s="2"/>
    </row>
    <row r="360" spans="2:2" x14ac:dyDescent="0.2">
      <c r="B360" s="2"/>
    </row>
    <row r="361" spans="2:2" x14ac:dyDescent="0.2">
      <c r="B361" s="2"/>
    </row>
    <row r="362" spans="2:2" x14ac:dyDescent="0.2">
      <c r="B362" s="2"/>
    </row>
    <row r="363" spans="2:2" x14ac:dyDescent="0.2">
      <c r="B363" s="2"/>
    </row>
    <row r="364" spans="2:2" x14ac:dyDescent="0.2">
      <c r="B364" s="2"/>
    </row>
    <row r="365" spans="2:2" x14ac:dyDescent="0.2">
      <c r="B365" s="2"/>
    </row>
    <row r="366" spans="2:2" x14ac:dyDescent="0.2">
      <c r="B366" s="2"/>
    </row>
    <row r="367" spans="2:2" x14ac:dyDescent="0.2">
      <c r="B367" s="2"/>
    </row>
    <row r="368" spans="2:2" x14ac:dyDescent="0.2">
      <c r="B368" s="2"/>
    </row>
    <row r="369" spans="2:2" x14ac:dyDescent="0.2">
      <c r="B369" s="2"/>
    </row>
    <row r="370" spans="2:2" x14ac:dyDescent="0.2">
      <c r="B370" s="2"/>
    </row>
    <row r="371" spans="2:2" x14ac:dyDescent="0.2">
      <c r="B371" s="2"/>
    </row>
    <row r="372" spans="2:2" x14ac:dyDescent="0.2">
      <c r="B372" s="2"/>
    </row>
    <row r="373" spans="2:2" x14ac:dyDescent="0.2">
      <c r="B373" s="2"/>
    </row>
    <row r="374" spans="2:2" x14ac:dyDescent="0.2">
      <c r="B374" s="2"/>
    </row>
    <row r="375" spans="2:2" x14ac:dyDescent="0.2">
      <c r="B375" s="2"/>
    </row>
    <row r="376" spans="2:2" x14ac:dyDescent="0.2">
      <c r="B376" s="2"/>
    </row>
    <row r="377" spans="2:2" x14ac:dyDescent="0.2">
      <c r="B377" s="2"/>
    </row>
    <row r="378" spans="2:2" x14ac:dyDescent="0.2">
      <c r="B378" s="2"/>
    </row>
    <row r="379" spans="2:2" x14ac:dyDescent="0.2">
      <c r="B379" s="2"/>
    </row>
    <row r="380" spans="2:2" x14ac:dyDescent="0.2">
      <c r="B380" s="2"/>
    </row>
    <row r="381" spans="2:2" x14ac:dyDescent="0.2">
      <c r="B381" s="2"/>
    </row>
    <row r="382" spans="2:2" x14ac:dyDescent="0.2">
      <c r="B382" s="2"/>
    </row>
    <row r="383" spans="2:2" x14ac:dyDescent="0.2">
      <c r="B383" s="2"/>
    </row>
    <row r="384" spans="2:2" x14ac:dyDescent="0.2">
      <c r="B384" s="2"/>
    </row>
    <row r="385" spans="2:2" x14ac:dyDescent="0.2">
      <c r="B385" s="2"/>
    </row>
    <row r="386" spans="2:2" x14ac:dyDescent="0.2">
      <c r="B386" s="2"/>
    </row>
    <row r="387" spans="2:2" x14ac:dyDescent="0.2">
      <c r="B387" s="2"/>
    </row>
    <row r="388" spans="2:2" x14ac:dyDescent="0.2">
      <c r="B388" s="2"/>
    </row>
    <row r="389" spans="2:2" x14ac:dyDescent="0.2">
      <c r="B389" s="2"/>
    </row>
    <row r="390" spans="2:2" x14ac:dyDescent="0.2">
      <c r="B390" s="2"/>
    </row>
    <row r="391" spans="2:2" x14ac:dyDescent="0.2">
      <c r="B391" s="2"/>
    </row>
    <row r="392" spans="2:2" x14ac:dyDescent="0.2">
      <c r="B392" s="2"/>
    </row>
    <row r="393" spans="2:2" x14ac:dyDescent="0.2">
      <c r="B393" s="2"/>
    </row>
    <row r="394" spans="2:2" x14ac:dyDescent="0.2">
      <c r="B394" s="2"/>
    </row>
    <row r="395" spans="2:2" x14ac:dyDescent="0.2">
      <c r="B395" s="2"/>
    </row>
    <row r="396" spans="2:2" x14ac:dyDescent="0.2">
      <c r="B396" s="2"/>
    </row>
    <row r="397" spans="2:2" x14ac:dyDescent="0.2">
      <c r="B397" s="2"/>
    </row>
    <row r="398" spans="2:2" x14ac:dyDescent="0.2">
      <c r="B398" s="2"/>
    </row>
    <row r="399" spans="2:2" x14ac:dyDescent="0.2">
      <c r="B399" s="2"/>
    </row>
    <row r="400" spans="2:2" x14ac:dyDescent="0.2">
      <c r="B400" s="2"/>
    </row>
    <row r="401" spans="2:2" x14ac:dyDescent="0.2">
      <c r="B401" s="2"/>
    </row>
    <row r="402" spans="2:2" x14ac:dyDescent="0.2">
      <c r="B402" s="2"/>
    </row>
    <row r="403" spans="2:2" x14ac:dyDescent="0.2">
      <c r="B403" s="2"/>
    </row>
    <row r="404" spans="2:2" x14ac:dyDescent="0.2">
      <c r="B404" s="2"/>
    </row>
    <row r="405" spans="2:2" x14ac:dyDescent="0.2">
      <c r="B405" s="2"/>
    </row>
    <row r="406" spans="2:2" x14ac:dyDescent="0.2">
      <c r="B406" s="2"/>
    </row>
    <row r="407" spans="2:2" x14ac:dyDescent="0.2">
      <c r="B407" s="2"/>
    </row>
    <row r="408" spans="2:2" x14ac:dyDescent="0.2">
      <c r="B408" s="2"/>
    </row>
    <row r="409" spans="2:2" x14ac:dyDescent="0.2">
      <c r="B409" s="2"/>
    </row>
    <row r="410" spans="2:2" x14ac:dyDescent="0.2">
      <c r="B410" s="2"/>
    </row>
    <row r="411" spans="2:2" x14ac:dyDescent="0.2">
      <c r="B411" s="2"/>
    </row>
    <row r="412" spans="2:2" x14ac:dyDescent="0.2">
      <c r="B412" s="2"/>
    </row>
    <row r="413" spans="2:2" x14ac:dyDescent="0.2">
      <c r="B413" s="2"/>
    </row>
    <row r="414" spans="2:2" x14ac:dyDescent="0.2">
      <c r="B414" s="2"/>
    </row>
    <row r="415" spans="2:2" x14ac:dyDescent="0.2">
      <c r="B415" s="2"/>
    </row>
    <row r="416" spans="2:2" x14ac:dyDescent="0.2">
      <c r="B416" s="2"/>
    </row>
    <row r="417" spans="2:2" x14ac:dyDescent="0.2">
      <c r="B417" s="2"/>
    </row>
    <row r="418" spans="2:2" x14ac:dyDescent="0.2">
      <c r="B418" s="2"/>
    </row>
    <row r="419" spans="2:2" x14ac:dyDescent="0.2">
      <c r="B419" s="2"/>
    </row>
    <row r="420" spans="2:2" x14ac:dyDescent="0.2">
      <c r="B420" s="2"/>
    </row>
    <row r="421" spans="2:2" x14ac:dyDescent="0.2">
      <c r="B421" s="2"/>
    </row>
    <row r="422" spans="2:2" x14ac:dyDescent="0.2">
      <c r="B422" s="2"/>
    </row>
    <row r="423" spans="2:2" x14ac:dyDescent="0.2">
      <c r="B423" s="2"/>
    </row>
    <row r="424" spans="2:2" x14ac:dyDescent="0.2">
      <c r="B424" s="2"/>
    </row>
    <row r="425" spans="2:2" x14ac:dyDescent="0.2">
      <c r="B425" s="2"/>
    </row>
    <row r="426" spans="2:2" x14ac:dyDescent="0.2">
      <c r="B426" s="2"/>
    </row>
    <row r="427" spans="2:2" x14ac:dyDescent="0.2">
      <c r="B427" s="2"/>
    </row>
    <row r="428" spans="2:2" x14ac:dyDescent="0.2">
      <c r="B428" s="2"/>
    </row>
    <row r="429" spans="2:2" x14ac:dyDescent="0.2">
      <c r="B429" s="2"/>
    </row>
    <row r="430" spans="2:2" x14ac:dyDescent="0.2">
      <c r="B430" s="2"/>
    </row>
    <row r="431" spans="2:2" x14ac:dyDescent="0.2">
      <c r="B431" s="2"/>
    </row>
    <row r="432" spans="2:2" x14ac:dyDescent="0.2">
      <c r="B432" s="2"/>
    </row>
    <row r="433" spans="2:2" x14ac:dyDescent="0.2">
      <c r="B433" s="2"/>
    </row>
    <row r="434" spans="2:2" x14ac:dyDescent="0.2">
      <c r="B434" s="2"/>
    </row>
    <row r="435" spans="2:2" x14ac:dyDescent="0.2">
      <c r="B435" s="2"/>
    </row>
    <row r="436" spans="2:2" x14ac:dyDescent="0.2">
      <c r="B436" s="2"/>
    </row>
    <row r="437" spans="2:2" x14ac:dyDescent="0.2">
      <c r="B437" s="2"/>
    </row>
    <row r="438" spans="2:2" x14ac:dyDescent="0.2">
      <c r="B438" s="2"/>
    </row>
    <row r="439" spans="2:2" x14ac:dyDescent="0.2">
      <c r="B439" s="2"/>
    </row>
    <row r="440" spans="2:2" x14ac:dyDescent="0.2">
      <c r="B440" s="2"/>
    </row>
    <row r="441" spans="2:2" x14ac:dyDescent="0.2">
      <c r="B441" s="2"/>
    </row>
    <row r="442" spans="2:2" x14ac:dyDescent="0.2">
      <c r="B442" s="2"/>
    </row>
    <row r="443" spans="2:2" x14ac:dyDescent="0.2">
      <c r="B443" s="2"/>
    </row>
    <row r="444" spans="2:2" x14ac:dyDescent="0.2">
      <c r="B444" s="2"/>
    </row>
    <row r="445" spans="2:2" x14ac:dyDescent="0.2">
      <c r="B445" s="2"/>
    </row>
    <row r="446" spans="2:2" x14ac:dyDescent="0.2">
      <c r="B446" s="2"/>
    </row>
    <row r="447" spans="2:2" x14ac:dyDescent="0.2">
      <c r="B447" s="2"/>
    </row>
    <row r="448" spans="2:2" x14ac:dyDescent="0.2">
      <c r="B448" s="2"/>
    </row>
    <row r="449" spans="2:2" x14ac:dyDescent="0.2">
      <c r="B449" s="2"/>
    </row>
    <row r="450" spans="2:2" x14ac:dyDescent="0.2">
      <c r="B450" s="2"/>
    </row>
    <row r="451" spans="2:2" x14ac:dyDescent="0.2">
      <c r="B451" s="2"/>
    </row>
    <row r="452" spans="2:2" x14ac:dyDescent="0.2">
      <c r="B452" s="2"/>
    </row>
    <row r="453" spans="2:2" x14ac:dyDescent="0.2">
      <c r="B453" s="2"/>
    </row>
    <row r="454" spans="2:2" x14ac:dyDescent="0.2">
      <c r="B454" s="2"/>
    </row>
    <row r="455" spans="2:2" x14ac:dyDescent="0.2">
      <c r="B455" s="2"/>
    </row>
    <row r="456" spans="2:2" x14ac:dyDescent="0.2">
      <c r="B456" s="2"/>
    </row>
    <row r="457" spans="2:2" x14ac:dyDescent="0.2">
      <c r="B457" s="2"/>
    </row>
    <row r="458" spans="2:2" x14ac:dyDescent="0.2">
      <c r="B458" s="2"/>
    </row>
    <row r="459" spans="2:2" x14ac:dyDescent="0.2">
      <c r="B459" s="2"/>
    </row>
    <row r="460" spans="2:2" x14ac:dyDescent="0.2">
      <c r="B460" s="2"/>
    </row>
    <row r="461" spans="2:2" x14ac:dyDescent="0.2">
      <c r="B461" s="2"/>
    </row>
    <row r="462" spans="2:2" x14ac:dyDescent="0.2">
      <c r="B462" s="2"/>
    </row>
    <row r="463" spans="2:2" x14ac:dyDescent="0.2">
      <c r="B463" s="2"/>
    </row>
    <row r="464" spans="2:2" x14ac:dyDescent="0.2">
      <c r="B464" s="2"/>
    </row>
    <row r="465" spans="2:2" x14ac:dyDescent="0.2">
      <c r="B465" s="2"/>
    </row>
    <row r="466" spans="2:2" x14ac:dyDescent="0.2">
      <c r="B466" s="2"/>
    </row>
    <row r="467" spans="2:2" x14ac:dyDescent="0.2">
      <c r="B467" s="2"/>
    </row>
    <row r="468" spans="2:2" x14ac:dyDescent="0.2">
      <c r="B468" s="2"/>
    </row>
    <row r="469" spans="2:2" x14ac:dyDescent="0.2">
      <c r="B469" s="2"/>
    </row>
    <row r="470" spans="2:2" x14ac:dyDescent="0.2">
      <c r="B470" s="2"/>
    </row>
    <row r="471" spans="2:2" x14ac:dyDescent="0.2">
      <c r="B471" s="2"/>
    </row>
    <row r="472" spans="2:2" x14ac:dyDescent="0.2">
      <c r="B472" s="2"/>
    </row>
    <row r="473" spans="2:2" x14ac:dyDescent="0.2">
      <c r="B473" s="2"/>
    </row>
    <row r="474" spans="2:2" x14ac:dyDescent="0.2">
      <c r="B474" s="2"/>
    </row>
    <row r="475" spans="2:2" x14ac:dyDescent="0.2">
      <c r="B475" s="2"/>
    </row>
    <row r="476" spans="2:2" x14ac:dyDescent="0.2">
      <c r="B476" s="2"/>
    </row>
    <row r="477" spans="2:2" x14ac:dyDescent="0.2">
      <c r="B477" s="2"/>
    </row>
    <row r="478" spans="2:2" x14ac:dyDescent="0.2">
      <c r="B478" s="2"/>
    </row>
    <row r="479" spans="2:2" x14ac:dyDescent="0.2">
      <c r="B479" s="2"/>
    </row>
    <row r="480" spans="2:2" x14ac:dyDescent="0.2">
      <c r="B480" s="2"/>
    </row>
    <row r="481" spans="2:2" x14ac:dyDescent="0.2">
      <c r="B481" s="2"/>
    </row>
    <row r="482" spans="2:2" x14ac:dyDescent="0.2">
      <c r="B482" s="2"/>
    </row>
    <row r="483" spans="2:2" x14ac:dyDescent="0.2">
      <c r="B483" s="2"/>
    </row>
    <row r="484" spans="2:2" x14ac:dyDescent="0.2">
      <c r="B484" s="2"/>
    </row>
    <row r="485" spans="2:2" x14ac:dyDescent="0.2">
      <c r="B485" s="2"/>
    </row>
    <row r="486" spans="2:2" x14ac:dyDescent="0.2">
      <c r="B486" s="2"/>
    </row>
    <row r="487" spans="2:2" x14ac:dyDescent="0.2">
      <c r="B487" s="2"/>
    </row>
    <row r="488" spans="2:2" x14ac:dyDescent="0.2">
      <c r="B488" s="2"/>
    </row>
    <row r="489" spans="2:2" x14ac:dyDescent="0.2">
      <c r="B489" s="2"/>
    </row>
    <row r="490" spans="2:2" x14ac:dyDescent="0.2">
      <c r="B490" s="2"/>
    </row>
    <row r="491" spans="2:2" x14ac:dyDescent="0.2">
      <c r="B491" s="2"/>
    </row>
    <row r="492" spans="2:2" x14ac:dyDescent="0.2">
      <c r="B492" s="2"/>
    </row>
    <row r="493" spans="2:2" x14ac:dyDescent="0.2">
      <c r="B493" s="2"/>
    </row>
    <row r="494" spans="2:2" x14ac:dyDescent="0.2">
      <c r="B494" s="2"/>
    </row>
    <row r="495" spans="2:2" x14ac:dyDescent="0.2">
      <c r="B495" s="2"/>
    </row>
    <row r="496" spans="2:2" x14ac:dyDescent="0.2">
      <c r="B496" s="2"/>
    </row>
    <row r="497" spans="2:2" x14ac:dyDescent="0.2">
      <c r="B497" s="2"/>
    </row>
    <row r="498" spans="2:2" x14ac:dyDescent="0.2">
      <c r="B498" s="2"/>
    </row>
    <row r="499" spans="2:2" x14ac:dyDescent="0.2">
      <c r="B499" s="2"/>
    </row>
    <row r="500" spans="2:2" x14ac:dyDescent="0.2">
      <c r="B500" s="2"/>
    </row>
    <row r="501" spans="2:2" x14ac:dyDescent="0.2">
      <c r="B501" s="2"/>
    </row>
    <row r="502" spans="2:2" x14ac:dyDescent="0.2">
      <c r="B502" s="2"/>
    </row>
    <row r="503" spans="2:2" x14ac:dyDescent="0.2">
      <c r="B503" s="2"/>
    </row>
    <row r="504" spans="2:2" x14ac:dyDescent="0.2">
      <c r="B504" s="2"/>
    </row>
    <row r="505" spans="2:2" x14ac:dyDescent="0.2">
      <c r="B505" s="2"/>
    </row>
    <row r="506" spans="2:2" x14ac:dyDescent="0.2">
      <c r="B506" s="2"/>
    </row>
    <row r="507" spans="2:2" x14ac:dyDescent="0.2">
      <c r="B507" s="2"/>
    </row>
    <row r="508" spans="2:2" x14ac:dyDescent="0.2">
      <c r="B508" s="2"/>
    </row>
    <row r="509" spans="2:2" x14ac:dyDescent="0.2">
      <c r="B509" s="2"/>
    </row>
    <row r="510" spans="2:2" x14ac:dyDescent="0.2">
      <c r="B510" s="2"/>
    </row>
    <row r="511" spans="2:2" x14ac:dyDescent="0.2">
      <c r="B511" s="2"/>
    </row>
    <row r="512" spans="2:2" x14ac:dyDescent="0.2">
      <c r="B512" s="2"/>
    </row>
    <row r="513" spans="2:2" x14ac:dyDescent="0.2">
      <c r="B513" s="2"/>
    </row>
    <row r="514" spans="2:2" x14ac:dyDescent="0.2">
      <c r="B514" s="2"/>
    </row>
    <row r="515" spans="2:2" x14ac:dyDescent="0.2">
      <c r="B515" s="2"/>
    </row>
    <row r="516" spans="2:2" x14ac:dyDescent="0.2">
      <c r="B516" s="2"/>
    </row>
    <row r="517" spans="2:2" x14ac:dyDescent="0.2">
      <c r="B517" s="2"/>
    </row>
    <row r="518" spans="2:2" x14ac:dyDescent="0.2">
      <c r="B518" s="2"/>
    </row>
    <row r="519" spans="2:2" x14ac:dyDescent="0.2">
      <c r="B519" s="2"/>
    </row>
    <row r="520" spans="2:2" x14ac:dyDescent="0.2">
      <c r="B520" s="2"/>
    </row>
    <row r="521" spans="2:2" x14ac:dyDescent="0.2">
      <c r="B521" s="2"/>
    </row>
    <row r="522" spans="2:2" x14ac:dyDescent="0.2">
      <c r="B522" s="2"/>
    </row>
    <row r="523" spans="2:2" x14ac:dyDescent="0.2">
      <c r="B523" s="2"/>
    </row>
    <row r="524" spans="2:2" x14ac:dyDescent="0.2">
      <c r="B524" s="2"/>
    </row>
    <row r="525" spans="2:2" x14ac:dyDescent="0.2">
      <c r="B525" s="2"/>
    </row>
    <row r="526" spans="2:2" x14ac:dyDescent="0.2">
      <c r="B526" s="2"/>
    </row>
    <row r="527" spans="2:2" x14ac:dyDescent="0.2">
      <c r="B527" s="2"/>
    </row>
    <row r="528" spans="2:2" x14ac:dyDescent="0.2">
      <c r="B528" s="2"/>
    </row>
    <row r="529" spans="2:2" x14ac:dyDescent="0.2">
      <c r="B529" s="2"/>
    </row>
    <row r="530" spans="2:2" x14ac:dyDescent="0.2">
      <c r="B530" s="2"/>
    </row>
    <row r="531" spans="2:2" x14ac:dyDescent="0.2">
      <c r="B531" s="2"/>
    </row>
    <row r="532" spans="2:2" x14ac:dyDescent="0.2">
      <c r="B532" s="2"/>
    </row>
    <row r="533" spans="2:2" x14ac:dyDescent="0.2">
      <c r="B533" s="2"/>
    </row>
    <row r="534" spans="2:2" x14ac:dyDescent="0.2">
      <c r="B534" s="2"/>
    </row>
    <row r="535" spans="2:2" x14ac:dyDescent="0.2">
      <c r="B535" s="2"/>
    </row>
    <row r="536" spans="2:2" x14ac:dyDescent="0.2">
      <c r="B536" s="2"/>
    </row>
    <row r="537" spans="2:2" x14ac:dyDescent="0.2">
      <c r="B537" s="2"/>
    </row>
    <row r="538" spans="2:2" x14ac:dyDescent="0.2">
      <c r="B538" s="2"/>
    </row>
    <row r="539" spans="2:2" x14ac:dyDescent="0.2">
      <c r="B539" s="2"/>
    </row>
    <row r="540" spans="2:2" x14ac:dyDescent="0.2">
      <c r="B540" s="2"/>
    </row>
    <row r="541" spans="2:2" x14ac:dyDescent="0.2">
      <c r="B541" s="2"/>
    </row>
    <row r="542" spans="2:2" x14ac:dyDescent="0.2">
      <c r="B542" s="2"/>
    </row>
    <row r="543" spans="2:2" x14ac:dyDescent="0.2">
      <c r="B543" s="2"/>
    </row>
    <row r="544" spans="2:2" x14ac:dyDescent="0.2">
      <c r="B544" s="2"/>
    </row>
    <row r="545" spans="2:2" x14ac:dyDescent="0.2">
      <c r="B545" s="2"/>
    </row>
    <row r="546" spans="2:2" x14ac:dyDescent="0.2">
      <c r="B546" s="2"/>
    </row>
    <row r="547" spans="2:2" x14ac:dyDescent="0.2">
      <c r="B547" s="2"/>
    </row>
    <row r="548" spans="2:2" x14ac:dyDescent="0.2">
      <c r="B548" s="2"/>
    </row>
    <row r="549" spans="2:2" x14ac:dyDescent="0.2">
      <c r="B549" s="2"/>
    </row>
    <row r="550" spans="2:2" x14ac:dyDescent="0.2">
      <c r="B550" s="2"/>
    </row>
    <row r="551" spans="2:2" x14ac:dyDescent="0.2">
      <c r="B551" s="2"/>
    </row>
    <row r="552" spans="2:2" x14ac:dyDescent="0.2">
      <c r="B552" s="2"/>
    </row>
    <row r="553" spans="2:2" x14ac:dyDescent="0.2">
      <c r="B553" s="2"/>
    </row>
    <row r="554" spans="2:2" x14ac:dyDescent="0.2">
      <c r="B554" s="2"/>
    </row>
    <row r="555" spans="2:2" x14ac:dyDescent="0.2">
      <c r="B555" s="2"/>
    </row>
    <row r="556" spans="2:2" x14ac:dyDescent="0.2">
      <c r="B556" s="2"/>
    </row>
    <row r="557" spans="2:2" x14ac:dyDescent="0.2">
      <c r="B557" s="2"/>
    </row>
    <row r="558" spans="2:2" x14ac:dyDescent="0.2">
      <c r="B558" s="2"/>
    </row>
    <row r="559" spans="2:2" x14ac:dyDescent="0.2">
      <c r="B559" s="2"/>
    </row>
    <row r="560" spans="2:2" x14ac:dyDescent="0.2">
      <c r="B560" s="2"/>
    </row>
    <row r="561" spans="2:2" x14ac:dyDescent="0.2">
      <c r="B561" s="2"/>
    </row>
    <row r="562" spans="2:2" x14ac:dyDescent="0.2">
      <c r="B562" s="2"/>
    </row>
    <row r="563" spans="2:2" x14ac:dyDescent="0.2">
      <c r="B563" s="2"/>
    </row>
    <row r="564" spans="2:2" x14ac:dyDescent="0.2">
      <c r="B564" s="2"/>
    </row>
    <row r="565" spans="2:2" x14ac:dyDescent="0.2">
      <c r="B565" s="2"/>
    </row>
    <row r="566" spans="2:2" x14ac:dyDescent="0.2">
      <c r="B566" s="2"/>
    </row>
    <row r="567" spans="2:2" x14ac:dyDescent="0.2">
      <c r="B567" s="2"/>
    </row>
    <row r="568" spans="2:2" x14ac:dyDescent="0.2">
      <c r="B568" s="2"/>
    </row>
    <row r="569" spans="2:2" x14ac:dyDescent="0.2">
      <c r="B569" s="2"/>
    </row>
    <row r="570" spans="2:2" x14ac:dyDescent="0.2">
      <c r="B570" s="2"/>
    </row>
    <row r="571" spans="2:2" x14ac:dyDescent="0.2">
      <c r="B571" s="2"/>
    </row>
    <row r="572" spans="2:2" x14ac:dyDescent="0.2">
      <c r="B572" s="2"/>
    </row>
    <row r="573" spans="2:2" x14ac:dyDescent="0.2">
      <c r="B573" s="2"/>
    </row>
    <row r="574" spans="2:2" x14ac:dyDescent="0.2">
      <c r="B574" s="2"/>
    </row>
    <row r="575" spans="2:2" x14ac:dyDescent="0.2">
      <c r="B575" s="2"/>
    </row>
    <row r="576" spans="2:2" x14ac:dyDescent="0.2">
      <c r="B576" s="2"/>
    </row>
    <row r="577" spans="2:2" x14ac:dyDescent="0.2">
      <c r="B577" s="2"/>
    </row>
    <row r="578" spans="2:2" x14ac:dyDescent="0.2">
      <c r="B578" s="2"/>
    </row>
    <row r="579" spans="2:2" x14ac:dyDescent="0.2">
      <c r="B579" s="2"/>
    </row>
    <row r="580" spans="2:2" x14ac:dyDescent="0.2">
      <c r="B580" s="2"/>
    </row>
    <row r="581" spans="2:2" x14ac:dyDescent="0.2">
      <c r="B581" s="2"/>
    </row>
    <row r="582" spans="2:2" x14ac:dyDescent="0.2">
      <c r="B582" s="2"/>
    </row>
    <row r="583" spans="2:2" x14ac:dyDescent="0.2">
      <c r="B583" s="2"/>
    </row>
    <row r="584" spans="2:2" x14ac:dyDescent="0.2">
      <c r="B584" s="2"/>
    </row>
    <row r="585" spans="2:2" x14ac:dyDescent="0.2">
      <c r="B585" s="2"/>
    </row>
    <row r="586" spans="2:2" x14ac:dyDescent="0.2">
      <c r="B586" s="2"/>
    </row>
    <row r="587" spans="2:2" x14ac:dyDescent="0.2">
      <c r="B587" s="2"/>
    </row>
    <row r="588" spans="2:2" x14ac:dyDescent="0.2">
      <c r="B588" s="2"/>
    </row>
    <row r="589" spans="2:2" x14ac:dyDescent="0.2">
      <c r="B589" s="2"/>
    </row>
    <row r="590" spans="2:2" x14ac:dyDescent="0.2">
      <c r="B590" s="2"/>
    </row>
    <row r="591" spans="2:2" x14ac:dyDescent="0.2">
      <c r="B591" s="2"/>
    </row>
    <row r="592" spans="2:2" x14ac:dyDescent="0.2">
      <c r="B592" s="2"/>
    </row>
    <row r="593" spans="2:2" x14ac:dyDescent="0.2">
      <c r="B593" s="2"/>
    </row>
    <row r="594" spans="2:2" x14ac:dyDescent="0.2">
      <c r="B594" s="2"/>
    </row>
    <row r="595" spans="2:2" x14ac:dyDescent="0.2">
      <c r="B595" s="2"/>
    </row>
    <row r="596" spans="2:2" x14ac:dyDescent="0.2">
      <c r="B596" s="2"/>
    </row>
    <row r="597" spans="2:2" x14ac:dyDescent="0.2">
      <c r="B597" s="2"/>
    </row>
    <row r="598" spans="2:2" x14ac:dyDescent="0.2">
      <c r="B598" s="2"/>
    </row>
    <row r="599" spans="2:2" x14ac:dyDescent="0.2">
      <c r="B599" s="2"/>
    </row>
    <row r="600" spans="2:2" x14ac:dyDescent="0.2">
      <c r="B600" s="2"/>
    </row>
    <row r="601" spans="2:2" x14ac:dyDescent="0.2">
      <c r="B601" s="2"/>
    </row>
    <row r="602" spans="2:2" x14ac:dyDescent="0.2">
      <c r="B602" s="2"/>
    </row>
    <row r="603" spans="2:2" x14ac:dyDescent="0.2">
      <c r="B603" s="2"/>
    </row>
    <row r="604" spans="2:2" x14ac:dyDescent="0.2">
      <c r="B604" s="2"/>
    </row>
    <row r="605" spans="2:2" x14ac:dyDescent="0.2">
      <c r="B605" s="2"/>
    </row>
    <row r="606" spans="2:2" x14ac:dyDescent="0.2">
      <c r="B606" s="2"/>
    </row>
    <row r="607" spans="2:2" x14ac:dyDescent="0.2">
      <c r="B607" s="2"/>
    </row>
    <row r="608" spans="2:2" x14ac:dyDescent="0.2">
      <c r="B608" s="2"/>
    </row>
    <row r="609" spans="2:2" x14ac:dyDescent="0.2">
      <c r="B609" s="2"/>
    </row>
    <row r="610" spans="2:2" x14ac:dyDescent="0.2">
      <c r="B610" s="2"/>
    </row>
    <row r="611" spans="2:2" x14ac:dyDescent="0.2">
      <c r="B611" s="2"/>
    </row>
    <row r="612" spans="2:2" x14ac:dyDescent="0.2">
      <c r="B612" s="2"/>
    </row>
    <row r="613" spans="2:2" x14ac:dyDescent="0.2">
      <c r="B613" s="2"/>
    </row>
    <row r="614" spans="2:2" x14ac:dyDescent="0.2">
      <c r="B614" s="2"/>
    </row>
    <row r="615" spans="2:2" x14ac:dyDescent="0.2">
      <c r="B615" s="2"/>
    </row>
    <row r="616" spans="2:2" x14ac:dyDescent="0.2">
      <c r="B616" s="2"/>
    </row>
    <row r="617" spans="2:2" x14ac:dyDescent="0.2">
      <c r="B617" s="2"/>
    </row>
    <row r="618" spans="2:2" x14ac:dyDescent="0.2">
      <c r="B618" s="2"/>
    </row>
    <row r="619" spans="2:2" x14ac:dyDescent="0.2">
      <c r="B619" s="2"/>
    </row>
    <row r="620" spans="2:2" x14ac:dyDescent="0.2">
      <c r="B620" s="2"/>
    </row>
    <row r="621" spans="2:2" x14ac:dyDescent="0.2">
      <c r="B621" s="2"/>
    </row>
    <row r="622" spans="2:2" x14ac:dyDescent="0.2">
      <c r="B622" s="2"/>
    </row>
    <row r="623" spans="2:2" x14ac:dyDescent="0.2">
      <c r="B623" s="2"/>
    </row>
    <row r="624" spans="2:2" x14ac:dyDescent="0.2">
      <c r="B624" s="2"/>
    </row>
    <row r="625" spans="2:2" x14ac:dyDescent="0.2">
      <c r="B625" s="2"/>
    </row>
    <row r="626" spans="2:2" x14ac:dyDescent="0.2">
      <c r="B626" s="2"/>
    </row>
    <row r="627" spans="2:2" x14ac:dyDescent="0.2">
      <c r="B627" s="2"/>
    </row>
    <row r="628" spans="2:2" x14ac:dyDescent="0.2">
      <c r="B628" s="2"/>
    </row>
    <row r="629" spans="2:2" x14ac:dyDescent="0.2">
      <c r="B629" s="2"/>
    </row>
    <row r="630" spans="2:2" x14ac:dyDescent="0.2">
      <c r="B630" s="2"/>
    </row>
    <row r="631" spans="2:2" x14ac:dyDescent="0.2">
      <c r="B631" s="2"/>
    </row>
    <row r="632" spans="2:2" x14ac:dyDescent="0.2">
      <c r="B632" s="2"/>
    </row>
    <row r="633" spans="2:2" x14ac:dyDescent="0.2">
      <c r="B633" s="2"/>
    </row>
    <row r="634" spans="2:2" x14ac:dyDescent="0.2">
      <c r="B634" s="2"/>
    </row>
    <row r="635" spans="2:2" x14ac:dyDescent="0.2">
      <c r="B635" s="2"/>
    </row>
    <row r="636" spans="2:2" x14ac:dyDescent="0.2">
      <c r="B636" s="2"/>
    </row>
    <row r="637" spans="2:2" x14ac:dyDescent="0.2">
      <c r="B637" s="2"/>
    </row>
    <row r="638" spans="2:2" x14ac:dyDescent="0.2">
      <c r="B638" s="2"/>
    </row>
    <row r="639" spans="2:2" x14ac:dyDescent="0.2">
      <c r="B639" s="2"/>
    </row>
    <row r="640" spans="2:2" x14ac:dyDescent="0.2">
      <c r="B640" s="2"/>
    </row>
    <row r="641" spans="2:2" x14ac:dyDescent="0.2">
      <c r="B641" s="2"/>
    </row>
    <row r="642" spans="2:2" x14ac:dyDescent="0.2">
      <c r="B642" s="2"/>
    </row>
    <row r="643" spans="2:2" x14ac:dyDescent="0.2">
      <c r="B643" s="2"/>
    </row>
    <row r="644" spans="2:2" x14ac:dyDescent="0.2">
      <c r="B644" s="2"/>
    </row>
    <row r="645" spans="2:2" x14ac:dyDescent="0.2">
      <c r="B645" s="2"/>
    </row>
    <row r="646" spans="2:2" x14ac:dyDescent="0.2">
      <c r="B646" s="2"/>
    </row>
    <row r="647" spans="2:2" x14ac:dyDescent="0.2">
      <c r="B647" s="2"/>
    </row>
    <row r="648" spans="2:2" x14ac:dyDescent="0.2">
      <c r="B648" s="2"/>
    </row>
    <row r="649" spans="2:2" x14ac:dyDescent="0.2">
      <c r="B649" s="2"/>
    </row>
    <row r="650" spans="2:2" x14ac:dyDescent="0.2">
      <c r="B650" s="2"/>
    </row>
    <row r="651" spans="2:2" x14ac:dyDescent="0.2">
      <c r="B651" s="2"/>
    </row>
    <row r="652" spans="2:2" x14ac:dyDescent="0.2">
      <c r="B652" s="2"/>
    </row>
    <row r="653" spans="2:2" x14ac:dyDescent="0.2">
      <c r="B653" s="2"/>
    </row>
    <row r="654" spans="2:2" x14ac:dyDescent="0.2">
      <c r="B654" s="2"/>
    </row>
    <row r="655" spans="2:2" x14ac:dyDescent="0.2">
      <c r="B655" s="2"/>
    </row>
    <row r="656" spans="2:2" x14ac:dyDescent="0.2">
      <c r="B656" s="2"/>
    </row>
    <row r="657" spans="2:2" x14ac:dyDescent="0.2">
      <c r="B657" s="2"/>
    </row>
    <row r="658" spans="2:2" x14ac:dyDescent="0.2">
      <c r="B658" s="2"/>
    </row>
    <row r="659" spans="2:2" x14ac:dyDescent="0.2">
      <c r="B659" s="2"/>
    </row>
    <row r="660" spans="2:2" x14ac:dyDescent="0.2">
      <c r="B660" s="2"/>
    </row>
    <row r="661" spans="2:2" x14ac:dyDescent="0.2">
      <c r="B661" s="2"/>
    </row>
    <row r="662" spans="2:2" x14ac:dyDescent="0.2">
      <c r="B662" s="2"/>
    </row>
    <row r="663" spans="2:2" x14ac:dyDescent="0.2">
      <c r="B663" s="2"/>
    </row>
    <row r="664" spans="2:2" x14ac:dyDescent="0.2">
      <c r="B664" s="2"/>
    </row>
    <row r="665" spans="2:2" x14ac:dyDescent="0.2">
      <c r="B665" s="2"/>
    </row>
    <row r="666" spans="2:2" x14ac:dyDescent="0.2">
      <c r="B666" s="2"/>
    </row>
    <row r="667" spans="2:2" x14ac:dyDescent="0.2">
      <c r="B667" s="2"/>
    </row>
    <row r="668" spans="2:2" x14ac:dyDescent="0.2">
      <c r="B668" s="2"/>
    </row>
    <row r="669" spans="2:2" x14ac:dyDescent="0.2">
      <c r="B669" s="2"/>
    </row>
    <row r="670" spans="2:2" x14ac:dyDescent="0.2">
      <c r="B670" s="2"/>
    </row>
    <row r="671" spans="2:2" x14ac:dyDescent="0.2">
      <c r="B671" s="2"/>
    </row>
    <row r="672" spans="2:2" x14ac:dyDescent="0.2">
      <c r="B672" s="2"/>
    </row>
    <row r="673" spans="2:2" x14ac:dyDescent="0.2">
      <c r="B673" s="2"/>
    </row>
    <row r="674" spans="2:2" x14ac:dyDescent="0.2">
      <c r="B674" s="2"/>
    </row>
    <row r="675" spans="2:2" x14ac:dyDescent="0.2">
      <c r="B675" s="2"/>
    </row>
    <row r="676" spans="2:2" x14ac:dyDescent="0.2">
      <c r="B676" s="2"/>
    </row>
    <row r="677" spans="2:2" x14ac:dyDescent="0.2">
      <c r="B677" s="2"/>
    </row>
    <row r="678" spans="2:2" x14ac:dyDescent="0.2">
      <c r="B678" s="2"/>
    </row>
    <row r="679" spans="2:2" x14ac:dyDescent="0.2">
      <c r="B679" s="2"/>
    </row>
    <row r="680" spans="2:2" x14ac:dyDescent="0.2">
      <c r="B680" s="2"/>
    </row>
    <row r="681" spans="2:2" x14ac:dyDescent="0.2">
      <c r="B681" s="2"/>
    </row>
    <row r="682" spans="2:2" x14ac:dyDescent="0.2">
      <c r="B682" s="2"/>
    </row>
    <row r="683" spans="2:2" x14ac:dyDescent="0.2">
      <c r="B683" s="2"/>
    </row>
    <row r="684" spans="2:2" x14ac:dyDescent="0.2">
      <c r="B684" s="2"/>
    </row>
    <row r="685" spans="2:2" x14ac:dyDescent="0.2">
      <c r="B685" s="2"/>
    </row>
    <row r="686" spans="2:2" x14ac:dyDescent="0.2">
      <c r="B686" s="2"/>
    </row>
    <row r="687" spans="2:2" x14ac:dyDescent="0.2">
      <c r="B687" s="2"/>
    </row>
    <row r="688" spans="2:2" x14ac:dyDescent="0.2">
      <c r="B688" s="2"/>
    </row>
    <row r="689" spans="2:2" x14ac:dyDescent="0.2">
      <c r="B689" s="2"/>
    </row>
    <row r="690" spans="2:2" x14ac:dyDescent="0.2">
      <c r="B690" s="2"/>
    </row>
    <row r="691" spans="2:2" x14ac:dyDescent="0.2">
      <c r="B691" s="2"/>
    </row>
    <row r="692" spans="2:2" x14ac:dyDescent="0.2">
      <c r="B692" s="2"/>
    </row>
    <row r="693" spans="2:2" x14ac:dyDescent="0.2">
      <c r="B693" s="2"/>
    </row>
    <row r="694" spans="2:2" x14ac:dyDescent="0.2">
      <c r="B694" s="2"/>
    </row>
    <row r="695" spans="2:2" x14ac:dyDescent="0.2">
      <c r="B695" s="2"/>
    </row>
    <row r="696" spans="2:2" x14ac:dyDescent="0.2">
      <c r="B696" s="2"/>
    </row>
    <row r="697" spans="2:2" x14ac:dyDescent="0.2">
      <c r="B697" s="2"/>
    </row>
    <row r="698" spans="2:2" x14ac:dyDescent="0.2">
      <c r="B698" s="2"/>
    </row>
    <row r="699" spans="2:2" x14ac:dyDescent="0.2">
      <c r="B699" s="2"/>
    </row>
    <row r="700" spans="2:2" x14ac:dyDescent="0.2">
      <c r="B700" s="2"/>
    </row>
    <row r="701" spans="2:2" x14ac:dyDescent="0.2">
      <c r="B701" s="2"/>
    </row>
    <row r="702" spans="2:2" x14ac:dyDescent="0.2">
      <c r="B702" s="2"/>
    </row>
    <row r="703" spans="2:2" x14ac:dyDescent="0.2">
      <c r="B703" s="2"/>
    </row>
    <row r="704" spans="2:2" x14ac:dyDescent="0.2">
      <c r="B704" s="2"/>
    </row>
    <row r="705" spans="2:2" x14ac:dyDescent="0.2">
      <c r="B705" s="2"/>
    </row>
    <row r="706" spans="2:2" x14ac:dyDescent="0.2">
      <c r="B706" s="2"/>
    </row>
    <row r="707" spans="2:2" x14ac:dyDescent="0.2">
      <c r="B707" s="2"/>
    </row>
    <row r="708" spans="2:2" x14ac:dyDescent="0.2">
      <c r="B708" s="2"/>
    </row>
    <row r="709" spans="2:2" x14ac:dyDescent="0.2">
      <c r="B709" s="2"/>
    </row>
    <row r="710" spans="2:2" x14ac:dyDescent="0.2">
      <c r="B710" s="2"/>
    </row>
    <row r="711" spans="2:2" x14ac:dyDescent="0.2">
      <c r="B711" s="2"/>
    </row>
    <row r="712" spans="2:2" x14ac:dyDescent="0.2">
      <c r="B712" s="2"/>
    </row>
    <row r="713" spans="2:2" x14ac:dyDescent="0.2">
      <c r="B713" s="2"/>
    </row>
    <row r="714" spans="2:2" x14ac:dyDescent="0.2">
      <c r="B714" s="2"/>
    </row>
    <row r="715" spans="2:2" x14ac:dyDescent="0.2">
      <c r="B715" s="2"/>
    </row>
    <row r="716" spans="2:2" x14ac:dyDescent="0.2">
      <c r="B716" s="2"/>
    </row>
    <row r="717" spans="2:2" x14ac:dyDescent="0.2">
      <c r="B717" s="2"/>
    </row>
    <row r="718" spans="2:2" x14ac:dyDescent="0.2">
      <c r="B718" s="2"/>
    </row>
    <row r="719" spans="2:2" x14ac:dyDescent="0.2">
      <c r="B719" s="2"/>
    </row>
    <row r="720" spans="2:2" x14ac:dyDescent="0.2">
      <c r="B720" s="2"/>
    </row>
    <row r="721" spans="2:2" x14ac:dyDescent="0.2">
      <c r="B721" s="2"/>
    </row>
    <row r="722" spans="2:2" x14ac:dyDescent="0.2">
      <c r="B722" s="2"/>
    </row>
    <row r="723" spans="2:2" x14ac:dyDescent="0.2">
      <c r="B723" s="2"/>
    </row>
    <row r="724" spans="2:2" x14ac:dyDescent="0.2">
      <c r="B724" s="2"/>
    </row>
    <row r="725" spans="2:2" x14ac:dyDescent="0.2">
      <c r="B725" s="2"/>
    </row>
    <row r="726" spans="2:2" x14ac:dyDescent="0.2">
      <c r="B726" s="2"/>
    </row>
    <row r="727" spans="2:2" x14ac:dyDescent="0.2">
      <c r="B727" s="2"/>
    </row>
    <row r="728" spans="2:2" x14ac:dyDescent="0.2">
      <c r="B728" s="2"/>
    </row>
    <row r="729" spans="2:2" x14ac:dyDescent="0.2">
      <c r="B729" s="2"/>
    </row>
    <row r="730" spans="2:2" x14ac:dyDescent="0.2">
      <c r="B730" s="2"/>
    </row>
    <row r="731" spans="2:2" x14ac:dyDescent="0.2">
      <c r="B731" s="2"/>
    </row>
    <row r="732" spans="2:2" x14ac:dyDescent="0.2">
      <c r="B732" s="2"/>
    </row>
    <row r="733" spans="2:2" x14ac:dyDescent="0.2">
      <c r="B733" s="2"/>
    </row>
    <row r="734" spans="2:2" x14ac:dyDescent="0.2">
      <c r="B734" s="2"/>
    </row>
    <row r="735" spans="2:2" x14ac:dyDescent="0.2">
      <c r="B735" s="2"/>
    </row>
    <row r="736" spans="2:2" x14ac:dyDescent="0.2">
      <c r="B736" s="2"/>
    </row>
    <row r="737" spans="2:2" x14ac:dyDescent="0.2">
      <c r="B737" s="2"/>
    </row>
    <row r="738" spans="2:2" x14ac:dyDescent="0.2">
      <c r="B738" s="2"/>
    </row>
    <row r="739" spans="2:2" x14ac:dyDescent="0.2">
      <c r="B739" s="2"/>
    </row>
    <row r="740" spans="2:2" x14ac:dyDescent="0.2">
      <c r="B740" s="2"/>
    </row>
    <row r="741" spans="2:2" x14ac:dyDescent="0.2">
      <c r="B741" s="2"/>
    </row>
    <row r="742" spans="2:2" x14ac:dyDescent="0.2">
      <c r="B742" s="2"/>
    </row>
    <row r="743" spans="2:2" x14ac:dyDescent="0.2">
      <c r="B743" s="2"/>
    </row>
    <row r="744" spans="2:2" x14ac:dyDescent="0.2">
      <c r="B744" s="2"/>
    </row>
    <row r="745" spans="2:2" x14ac:dyDescent="0.2">
      <c r="B745" s="2"/>
    </row>
    <row r="746" spans="2:2" x14ac:dyDescent="0.2">
      <c r="B746" s="2"/>
    </row>
    <row r="747" spans="2:2" x14ac:dyDescent="0.2">
      <c r="B747" s="2"/>
    </row>
    <row r="748" spans="2:2" x14ac:dyDescent="0.2">
      <c r="B748" s="2"/>
    </row>
    <row r="749" spans="2:2" x14ac:dyDescent="0.2">
      <c r="B749" s="2"/>
    </row>
    <row r="750" spans="2:2" x14ac:dyDescent="0.2">
      <c r="B750" s="2"/>
    </row>
    <row r="751" spans="2:2" x14ac:dyDescent="0.2">
      <c r="B751" s="2"/>
    </row>
    <row r="752" spans="2:2" x14ac:dyDescent="0.2">
      <c r="B752" s="2"/>
    </row>
    <row r="753" spans="2:2" x14ac:dyDescent="0.2">
      <c r="B753" s="2"/>
    </row>
    <row r="754" spans="2:2" x14ac:dyDescent="0.2">
      <c r="B754" s="2"/>
    </row>
    <row r="755" spans="2:2" x14ac:dyDescent="0.2">
      <c r="B755" s="2"/>
    </row>
    <row r="756" spans="2:2" x14ac:dyDescent="0.2">
      <c r="B756" s="2"/>
    </row>
    <row r="757" spans="2:2" x14ac:dyDescent="0.2">
      <c r="B757" s="2"/>
    </row>
    <row r="758" spans="2:2" x14ac:dyDescent="0.2">
      <c r="B758" s="2"/>
    </row>
    <row r="759" spans="2:2" x14ac:dyDescent="0.2">
      <c r="B759" s="2"/>
    </row>
    <row r="760" spans="2:2" x14ac:dyDescent="0.2">
      <c r="B760" s="2"/>
    </row>
    <row r="761" spans="2:2" x14ac:dyDescent="0.2">
      <c r="B761" s="2"/>
    </row>
    <row r="762" spans="2:2" x14ac:dyDescent="0.2">
      <c r="B762" s="2"/>
    </row>
    <row r="763" spans="2:2" x14ac:dyDescent="0.2">
      <c r="B763" s="2"/>
    </row>
    <row r="764" spans="2:2" x14ac:dyDescent="0.2">
      <c r="B764" s="2"/>
    </row>
    <row r="765" spans="2:2" x14ac:dyDescent="0.2">
      <c r="B765" s="2"/>
    </row>
    <row r="766" spans="2:2" x14ac:dyDescent="0.2">
      <c r="B766" s="2"/>
    </row>
    <row r="767" spans="2:2" x14ac:dyDescent="0.2">
      <c r="B767" s="2"/>
    </row>
    <row r="768" spans="2:2" x14ac:dyDescent="0.2">
      <c r="B768" s="2"/>
    </row>
    <row r="769" spans="2:2" x14ac:dyDescent="0.2">
      <c r="B769" s="2"/>
    </row>
    <row r="770" spans="2:2" x14ac:dyDescent="0.2">
      <c r="B770" s="2"/>
    </row>
    <row r="771" spans="2:2" x14ac:dyDescent="0.2">
      <c r="B771" s="2"/>
    </row>
    <row r="772" spans="2:2" x14ac:dyDescent="0.2">
      <c r="B772" s="2"/>
    </row>
    <row r="773" spans="2:2" x14ac:dyDescent="0.2">
      <c r="B773" s="2"/>
    </row>
    <row r="774" spans="2:2" x14ac:dyDescent="0.2">
      <c r="B774" s="2"/>
    </row>
    <row r="775" spans="2:2" x14ac:dyDescent="0.2">
      <c r="B775" s="2"/>
    </row>
    <row r="776" spans="2:2" x14ac:dyDescent="0.2">
      <c r="B776" s="2"/>
    </row>
    <row r="777" spans="2:2" x14ac:dyDescent="0.2">
      <c r="B777" s="2"/>
    </row>
    <row r="778" spans="2:2" x14ac:dyDescent="0.2">
      <c r="B778" s="2"/>
    </row>
    <row r="779" spans="2:2" x14ac:dyDescent="0.2">
      <c r="B779" s="2"/>
    </row>
    <row r="780" spans="2:2" x14ac:dyDescent="0.2">
      <c r="B780" s="2"/>
    </row>
    <row r="781" spans="2:2" x14ac:dyDescent="0.2">
      <c r="B781" s="2"/>
    </row>
    <row r="782" spans="2:2" x14ac:dyDescent="0.2">
      <c r="B782" s="2"/>
    </row>
    <row r="783" spans="2:2" x14ac:dyDescent="0.2">
      <c r="B783" s="2"/>
    </row>
    <row r="784" spans="2:2" x14ac:dyDescent="0.2">
      <c r="B784" s="2"/>
    </row>
    <row r="785" spans="2:2" x14ac:dyDescent="0.2">
      <c r="B785" s="2"/>
    </row>
    <row r="786" spans="2:2" x14ac:dyDescent="0.2">
      <c r="B786" s="2"/>
    </row>
    <row r="787" spans="2:2" x14ac:dyDescent="0.2">
      <c r="B787" s="2"/>
    </row>
    <row r="788" spans="2:2" x14ac:dyDescent="0.2">
      <c r="B788" s="2"/>
    </row>
    <row r="789" spans="2:2" x14ac:dyDescent="0.2">
      <c r="B789" s="2"/>
    </row>
    <row r="790" spans="2:2" x14ac:dyDescent="0.2">
      <c r="B790" s="2"/>
    </row>
    <row r="791" spans="2:2" x14ac:dyDescent="0.2">
      <c r="B791" s="2"/>
    </row>
    <row r="792" spans="2:2" x14ac:dyDescent="0.2">
      <c r="B792" s="2"/>
    </row>
    <row r="793" spans="2:2" x14ac:dyDescent="0.2">
      <c r="B793" s="2"/>
    </row>
    <row r="794" spans="2:2" x14ac:dyDescent="0.2">
      <c r="B794" s="2"/>
    </row>
    <row r="795" spans="2:2" x14ac:dyDescent="0.2">
      <c r="B795" s="2"/>
    </row>
    <row r="796" spans="2:2" x14ac:dyDescent="0.2">
      <c r="B796" s="2"/>
    </row>
    <row r="797" spans="2:2" x14ac:dyDescent="0.2">
      <c r="B797" s="2"/>
    </row>
    <row r="798" spans="2:2" x14ac:dyDescent="0.2">
      <c r="B798" s="2"/>
    </row>
    <row r="799" spans="2:2" x14ac:dyDescent="0.2">
      <c r="B799" s="2"/>
    </row>
    <row r="800" spans="2:2" x14ac:dyDescent="0.2">
      <c r="B800" s="2"/>
    </row>
    <row r="801" spans="2:2" x14ac:dyDescent="0.2">
      <c r="B801" s="2"/>
    </row>
    <row r="802" spans="2:2" x14ac:dyDescent="0.2">
      <c r="B802" s="2"/>
    </row>
    <row r="803" spans="2:2" x14ac:dyDescent="0.2">
      <c r="B803" s="2"/>
    </row>
    <row r="804" spans="2:2" x14ac:dyDescent="0.2">
      <c r="B804" s="2"/>
    </row>
    <row r="805" spans="2:2" x14ac:dyDescent="0.2">
      <c r="B805" s="2"/>
    </row>
    <row r="806" spans="2:2" x14ac:dyDescent="0.2">
      <c r="B806" s="2"/>
    </row>
    <row r="807" spans="2:2" x14ac:dyDescent="0.2">
      <c r="B807" s="2"/>
    </row>
    <row r="808" spans="2:2" x14ac:dyDescent="0.2">
      <c r="B808" s="2"/>
    </row>
    <row r="809" spans="2:2" x14ac:dyDescent="0.2">
      <c r="B809" s="2"/>
    </row>
    <row r="810" spans="2:2" x14ac:dyDescent="0.2">
      <c r="B810" s="2"/>
    </row>
    <row r="811" spans="2:2" x14ac:dyDescent="0.2">
      <c r="B811" s="2"/>
    </row>
    <row r="812" spans="2:2" x14ac:dyDescent="0.2">
      <c r="B812" s="2"/>
    </row>
    <row r="813" spans="2:2" x14ac:dyDescent="0.2">
      <c r="B813" s="2"/>
    </row>
    <row r="814" spans="2:2" x14ac:dyDescent="0.2">
      <c r="B814" s="2"/>
    </row>
    <row r="815" spans="2:2" x14ac:dyDescent="0.2">
      <c r="B815" s="2"/>
    </row>
    <row r="816" spans="2:2" x14ac:dyDescent="0.2">
      <c r="B816" s="2"/>
    </row>
    <row r="817" spans="2:2" x14ac:dyDescent="0.2">
      <c r="B817" s="2"/>
    </row>
    <row r="818" spans="2:2" x14ac:dyDescent="0.2">
      <c r="B818" s="2"/>
    </row>
    <row r="819" spans="2:2" x14ac:dyDescent="0.2">
      <c r="B819" s="2"/>
    </row>
    <row r="820" spans="2:2" x14ac:dyDescent="0.2">
      <c r="B820" s="2"/>
    </row>
    <row r="821" spans="2:2" x14ac:dyDescent="0.2">
      <c r="B821" s="2"/>
    </row>
    <row r="822" spans="2:2" x14ac:dyDescent="0.2">
      <c r="B822" s="2"/>
    </row>
    <row r="823" spans="2:2" x14ac:dyDescent="0.2">
      <c r="B823" s="2"/>
    </row>
    <row r="824" spans="2:2" x14ac:dyDescent="0.2">
      <c r="B824" s="2"/>
    </row>
    <row r="825" spans="2:2" x14ac:dyDescent="0.2">
      <c r="B825" s="2"/>
    </row>
    <row r="826" spans="2:2" x14ac:dyDescent="0.2">
      <c r="B826" s="2"/>
    </row>
    <row r="827" spans="2:2" x14ac:dyDescent="0.2">
      <c r="B827" s="2"/>
    </row>
    <row r="828" spans="2:2" x14ac:dyDescent="0.2">
      <c r="B828" s="2"/>
    </row>
    <row r="829" spans="2:2" x14ac:dyDescent="0.2">
      <c r="B829" s="2"/>
    </row>
    <row r="830" spans="2:2" x14ac:dyDescent="0.2">
      <c r="B830" s="2"/>
    </row>
    <row r="831" spans="2:2" x14ac:dyDescent="0.2">
      <c r="B831" s="2"/>
    </row>
    <row r="832" spans="2:2" x14ac:dyDescent="0.2">
      <c r="B832" s="2"/>
    </row>
    <row r="833" spans="2:2" x14ac:dyDescent="0.2">
      <c r="B833" s="2"/>
    </row>
    <row r="834" spans="2:2" x14ac:dyDescent="0.2">
      <c r="B834" s="2"/>
    </row>
    <row r="835" spans="2:2" x14ac:dyDescent="0.2">
      <c r="B835" s="2"/>
    </row>
    <row r="836" spans="2:2" x14ac:dyDescent="0.2">
      <c r="B836" s="2"/>
    </row>
    <row r="837" spans="2:2" x14ac:dyDescent="0.2">
      <c r="B837" s="2"/>
    </row>
    <row r="838" spans="2:2" x14ac:dyDescent="0.2">
      <c r="B838" s="2"/>
    </row>
    <row r="839" spans="2:2" x14ac:dyDescent="0.2">
      <c r="B839" s="2"/>
    </row>
    <row r="840" spans="2:2" x14ac:dyDescent="0.2">
      <c r="B840" s="2"/>
    </row>
    <row r="841" spans="2:2" x14ac:dyDescent="0.2">
      <c r="B841" s="2"/>
    </row>
    <row r="842" spans="2:2" x14ac:dyDescent="0.2">
      <c r="B842" s="2"/>
    </row>
    <row r="843" spans="2:2" x14ac:dyDescent="0.2">
      <c r="B843" s="2"/>
    </row>
    <row r="844" spans="2:2" x14ac:dyDescent="0.2">
      <c r="B844" s="2"/>
    </row>
    <row r="845" spans="2:2" x14ac:dyDescent="0.2">
      <c r="B845" s="2"/>
    </row>
    <row r="846" spans="2:2" x14ac:dyDescent="0.2">
      <c r="B846" s="2"/>
    </row>
    <row r="847" spans="2:2" x14ac:dyDescent="0.2">
      <c r="B847" s="2"/>
    </row>
    <row r="848" spans="2:2" x14ac:dyDescent="0.2">
      <c r="B848" s="2"/>
    </row>
    <row r="849" spans="2:2" x14ac:dyDescent="0.2">
      <c r="B849" s="2"/>
    </row>
    <row r="850" spans="2:2" x14ac:dyDescent="0.2">
      <c r="B850" s="2"/>
    </row>
    <row r="851" spans="2:2" x14ac:dyDescent="0.2">
      <c r="B851" s="2"/>
    </row>
    <row r="852" spans="2:2" x14ac:dyDescent="0.2">
      <c r="B852" s="2"/>
    </row>
    <row r="853" spans="2:2" x14ac:dyDescent="0.2">
      <c r="B853" s="2"/>
    </row>
    <row r="854" spans="2:2" x14ac:dyDescent="0.2">
      <c r="B854" s="2"/>
    </row>
    <row r="855" spans="2:2" x14ac:dyDescent="0.2">
      <c r="B855" s="2"/>
    </row>
    <row r="856" spans="2:2" x14ac:dyDescent="0.2">
      <c r="B856" s="2"/>
    </row>
    <row r="857" spans="2:2" x14ac:dyDescent="0.2">
      <c r="B857" s="2"/>
    </row>
    <row r="858" spans="2:2" x14ac:dyDescent="0.2">
      <c r="B858" s="2"/>
    </row>
    <row r="859" spans="2:2" x14ac:dyDescent="0.2">
      <c r="B859" s="2"/>
    </row>
    <row r="860" spans="2:2" x14ac:dyDescent="0.2">
      <c r="B860" s="2"/>
    </row>
    <row r="861" spans="2:2" x14ac:dyDescent="0.2">
      <c r="B861" s="2"/>
    </row>
    <row r="862" spans="2:2" x14ac:dyDescent="0.2">
      <c r="B862" s="2"/>
    </row>
    <row r="863" spans="2:2" x14ac:dyDescent="0.2">
      <c r="B863" s="2"/>
    </row>
    <row r="864" spans="2:2" x14ac:dyDescent="0.2">
      <c r="B864" s="2"/>
    </row>
    <row r="865" spans="2:2" x14ac:dyDescent="0.2">
      <c r="B865" s="2"/>
    </row>
    <row r="866" spans="2:2" x14ac:dyDescent="0.2">
      <c r="B866" s="2"/>
    </row>
    <row r="867" spans="2:2" x14ac:dyDescent="0.2">
      <c r="B867" s="2"/>
    </row>
    <row r="868" spans="2:2" x14ac:dyDescent="0.2">
      <c r="B868" s="2"/>
    </row>
    <row r="869" spans="2:2" x14ac:dyDescent="0.2">
      <c r="B869" s="2"/>
    </row>
    <row r="870" spans="2:2" x14ac:dyDescent="0.2">
      <c r="B870" s="2"/>
    </row>
    <row r="871" spans="2:2" x14ac:dyDescent="0.2">
      <c r="B871" s="2"/>
    </row>
    <row r="872" spans="2:2" x14ac:dyDescent="0.2">
      <c r="B872" s="2"/>
    </row>
    <row r="873" spans="2:2" x14ac:dyDescent="0.2">
      <c r="B873" s="2"/>
    </row>
    <row r="874" spans="2:2" x14ac:dyDescent="0.2">
      <c r="B874" s="2"/>
    </row>
    <row r="875" spans="2:2" x14ac:dyDescent="0.2">
      <c r="B875" s="2"/>
    </row>
    <row r="876" spans="2:2" x14ac:dyDescent="0.2">
      <c r="B876" s="2"/>
    </row>
    <row r="877" spans="2:2" x14ac:dyDescent="0.2">
      <c r="B877" s="2"/>
    </row>
    <row r="878" spans="2:2" x14ac:dyDescent="0.2">
      <c r="B878" s="2"/>
    </row>
    <row r="879" spans="2:2" x14ac:dyDescent="0.2">
      <c r="B879" s="2"/>
    </row>
    <row r="880" spans="2:2" x14ac:dyDescent="0.2">
      <c r="B880" s="2"/>
    </row>
    <row r="881" spans="2:2" x14ac:dyDescent="0.2">
      <c r="B881" s="2"/>
    </row>
    <row r="882" spans="2:2" x14ac:dyDescent="0.2">
      <c r="B882" s="2"/>
    </row>
    <row r="883" spans="2:2" x14ac:dyDescent="0.2">
      <c r="B883" s="2"/>
    </row>
    <row r="884" spans="2:2" x14ac:dyDescent="0.2">
      <c r="B884" s="2"/>
    </row>
    <row r="885" spans="2:2" x14ac:dyDescent="0.2">
      <c r="B885" s="2"/>
    </row>
    <row r="886" spans="2:2" x14ac:dyDescent="0.2">
      <c r="B886" s="2"/>
    </row>
    <row r="887" spans="2:2" x14ac:dyDescent="0.2">
      <c r="B887" s="2"/>
    </row>
    <row r="888" spans="2:2" x14ac:dyDescent="0.2">
      <c r="B888" s="2"/>
    </row>
    <row r="889" spans="2:2" x14ac:dyDescent="0.2">
      <c r="B889" s="2"/>
    </row>
    <row r="890" spans="2:2" x14ac:dyDescent="0.2">
      <c r="B890" s="2"/>
    </row>
    <row r="891" spans="2:2" x14ac:dyDescent="0.2">
      <c r="B891" s="2"/>
    </row>
    <row r="892" spans="2:2" x14ac:dyDescent="0.2">
      <c r="B892" s="2"/>
    </row>
    <row r="893" spans="2:2" x14ac:dyDescent="0.2">
      <c r="B893" s="2"/>
    </row>
    <row r="894" spans="2:2" x14ac:dyDescent="0.2">
      <c r="B894" s="2"/>
    </row>
    <row r="895" spans="2:2" x14ac:dyDescent="0.2">
      <c r="B895" s="2"/>
    </row>
    <row r="896" spans="2:2" x14ac:dyDescent="0.2">
      <c r="B896" s="2"/>
    </row>
    <row r="897" spans="2:2" x14ac:dyDescent="0.2">
      <c r="B897" s="2"/>
    </row>
    <row r="898" spans="2:2" x14ac:dyDescent="0.2">
      <c r="B898" s="2"/>
    </row>
    <row r="899" spans="2:2" x14ac:dyDescent="0.2">
      <c r="B899" s="2"/>
    </row>
    <row r="900" spans="2:2" x14ac:dyDescent="0.2">
      <c r="B900" s="2"/>
    </row>
    <row r="901" spans="2:2" x14ac:dyDescent="0.2">
      <c r="B901" s="2"/>
    </row>
    <row r="902" spans="2:2" x14ac:dyDescent="0.2">
      <c r="B902" s="2"/>
    </row>
    <row r="903" spans="2:2" x14ac:dyDescent="0.2">
      <c r="B903" s="2"/>
    </row>
    <row r="904" spans="2:2" x14ac:dyDescent="0.2">
      <c r="B904" s="2"/>
    </row>
    <row r="905" spans="2:2" x14ac:dyDescent="0.2">
      <c r="B905" s="2"/>
    </row>
    <row r="906" spans="2:2" x14ac:dyDescent="0.2">
      <c r="B906" s="2"/>
    </row>
    <row r="907" spans="2:2" x14ac:dyDescent="0.2">
      <c r="B907" s="2"/>
    </row>
    <row r="908" spans="2:2" x14ac:dyDescent="0.2">
      <c r="B908" s="2"/>
    </row>
    <row r="909" spans="2:2" x14ac:dyDescent="0.2">
      <c r="B909" s="2"/>
    </row>
    <row r="910" spans="2:2" x14ac:dyDescent="0.2">
      <c r="B910" s="2"/>
    </row>
    <row r="911" spans="2:2" x14ac:dyDescent="0.2">
      <c r="B911" s="2"/>
    </row>
    <row r="912" spans="2:2" x14ac:dyDescent="0.2">
      <c r="B912" s="2"/>
    </row>
    <row r="913" spans="2:2" x14ac:dyDescent="0.2">
      <c r="B913" s="2"/>
    </row>
    <row r="914" spans="2:2" x14ac:dyDescent="0.2">
      <c r="B914" s="2"/>
    </row>
    <row r="915" spans="2:2" x14ac:dyDescent="0.2">
      <c r="B915" s="2"/>
    </row>
    <row r="916" spans="2:2" x14ac:dyDescent="0.2">
      <c r="B916" s="2"/>
    </row>
    <row r="917" spans="2:2" x14ac:dyDescent="0.2">
      <c r="B917" s="2"/>
    </row>
    <row r="918" spans="2:2" x14ac:dyDescent="0.2">
      <c r="B918" s="2"/>
    </row>
    <row r="919" spans="2:2" x14ac:dyDescent="0.2">
      <c r="B919" s="2"/>
    </row>
    <row r="920" spans="2:2" x14ac:dyDescent="0.2">
      <c r="B920" s="2"/>
    </row>
    <row r="921" spans="2:2" x14ac:dyDescent="0.2">
      <c r="B921" s="2"/>
    </row>
    <row r="922" spans="2:2" x14ac:dyDescent="0.2">
      <c r="B922" s="2"/>
    </row>
    <row r="923" spans="2:2" x14ac:dyDescent="0.2">
      <c r="B923" s="2"/>
    </row>
    <row r="924" spans="2:2" x14ac:dyDescent="0.2">
      <c r="B924" s="2"/>
    </row>
    <row r="925" spans="2:2" x14ac:dyDescent="0.2">
      <c r="B925" s="2"/>
    </row>
    <row r="926" spans="2:2" x14ac:dyDescent="0.2">
      <c r="B926" s="2"/>
    </row>
    <row r="927" spans="2:2" x14ac:dyDescent="0.2">
      <c r="B927" s="2"/>
    </row>
    <row r="928" spans="2:2" x14ac:dyDescent="0.2">
      <c r="B928" s="2"/>
    </row>
    <row r="929" spans="2:2" x14ac:dyDescent="0.2">
      <c r="B929" s="2"/>
    </row>
    <row r="930" spans="2:2" x14ac:dyDescent="0.2">
      <c r="B930" s="2"/>
    </row>
    <row r="931" spans="2:2" x14ac:dyDescent="0.2">
      <c r="B931" s="2"/>
    </row>
    <row r="932" spans="2:2" x14ac:dyDescent="0.2">
      <c r="B932" s="2"/>
    </row>
    <row r="933" spans="2:2" x14ac:dyDescent="0.2">
      <c r="B933" s="2"/>
    </row>
    <row r="934" spans="2:2" x14ac:dyDescent="0.2">
      <c r="B934" s="2"/>
    </row>
    <row r="935" spans="2:2" x14ac:dyDescent="0.2">
      <c r="B935" s="2"/>
    </row>
    <row r="936" spans="2:2" x14ac:dyDescent="0.2">
      <c r="B936" s="2"/>
    </row>
    <row r="937" spans="2:2" x14ac:dyDescent="0.2">
      <c r="B937" s="2"/>
    </row>
    <row r="938" spans="2:2" x14ac:dyDescent="0.2">
      <c r="B938" s="2"/>
    </row>
    <row r="939" spans="2:2" x14ac:dyDescent="0.2">
      <c r="B939" s="2"/>
    </row>
    <row r="940" spans="2:2" x14ac:dyDescent="0.2">
      <c r="B940" s="2"/>
    </row>
    <row r="941" spans="2:2" x14ac:dyDescent="0.2">
      <c r="B941" s="2"/>
    </row>
    <row r="942" spans="2:2" x14ac:dyDescent="0.2">
      <c r="B942" s="2"/>
    </row>
    <row r="943" spans="2:2" x14ac:dyDescent="0.2">
      <c r="B943" s="2"/>
    </row>
    <row r="944" spans="2:2" x14ac:dyDescent="0.2">
      <c r="B944" s="2"/>
    </row>
    <row r="945" spans="2:2" x14ac:dyDescent="0.2">
      <c r="B945" s="2"/>
    </row>
    <row r="946" spans="2:2" x14ac:dyDescent="0.2">
      <c r="B946" s="2"/>
    </row>
    <row r="947" spans="2:2" x14ac:dyDescent="0.2">
      <c r="B947" s="2"/>
    </row>
    <row r="948" spans="2:2" x14ac:dyDescent="0.2">
      <c r="B948" s="2"/>
    </row>
    <row r="949" spans="2:2" x14ac:dyDescent="0.2">
      <c r="B949" s="2"/>
    </row>
    <row r="950" spans="2:2" x14ac:dyDescent="0.2">
      <c r="B950" s="2"/>
    </row>
    <row r="951" spans="2:2" x14ac:dyDescent="0.2">
      <c r="B951" s="2"/>
    </row>
    <row r="952" spans="2:2" x14ac:dyDescent="0.2">
      <c r="B952" s="2"/>
    </row>
    <row r="953" spans="2:2" x14ac:dyDescent="0.2">
      <c r="B953" s="2"/>
    </row>
    <row r="954" spans="2:2" x14ac:dyDescent="0.2">
      <c r="B954" s="2"/>
    </row>
  </sheetData>
  <pageMargins left="0.7" right="0.7" top="0.75" bottom="0.75" header="0.3" footer="0.3"/>
  <drawing r:id="rId1"/>
  <tableParts count="3">
    <tablePart r:id="rId2"/>
    <tablePart r:id="rId3"/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scenario-risk-InfoViz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Murray Journeay</cp:lastModifiedBy>
  <dcterms:created xsi:type="dcterms:W3CDTF">2020-03-03T15:40:57Z</dcterms:created>
  <dcterms:modified xsi:type="dcterms:W3CDTF">2020-03-03T15:42:00Z</dcterms:modified>
</cp:coreProperties>
</file>